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890" firstSheet="2" activeTab="2"/>
  </bookViews>
  <sheets>
    <sheet name="2005VS2006" sheetId="1" state="hidden" r:id="rId1"/>
    <sheet name="一般料金作業中" sheetId="3" state="hidden" r:id="rId2"/>
    <sheet name="さが大会　申し込み書" sheetId="6" r:id="rId3"/>
  </sheets>
  <definedNames>
    <definedName name="_xlnm.Print_Area" localSheetId="0">'2005VS2006'!$L$1:$AD$53</definedName>
    <definedName name="_xlnm.Print_Area" localSheetId="2">'さが大会　申し込み書'!$A$1:$AE$42</definedName>
    <definedName name="_xlnm.Print_Area" localSheetId="1">一般料金作業中!$A$1:$I$55</definedName>
  </definedNames>
  <calcPr calcId="145621"/>
</workbook>
</file>

<file path=xl/calcChain.xml><?xml version="1.0" encoding="utf-8"?>
<calcChain xmlns="http://schemas.openxmlformats.org/spreadsheetml/2006/main">
  <c r="Q52" i="1" l="1"/>
  <c r="T52" i="1" s="1"/>
  <c r="AD52" i="1" s="1"/>
  <c r="S52" i="1"/>
  <c r="AC52" i="1" s="1"/>
  <c r="R52" i="1"/>
  <c r="AB52" i="1" s="1"/>
  <c r="P52" i="1"/>
  <c r="Z52" i="1" s="1"/>
  <c r="Q51" i="1"/>
  <c r="T51" i="1" s="1"/>
  <c r="AD51" i="1" s="1"/>
  <c r="S51" i="1"/>
  <c r="AC51" i="1" s="1"/>
  <c r="R51" i="1"/>
  <c r="AB51" i="1" s="1"/>
  <c r="P51" i="1"/>
  <c r="Z51" i="1" s="1"/>
  <c r="Q50" i="1"/>
  <c r="AA50" i="1" s="1"/>
  <c r="S50" i="1"/>
  <c r="AC50" i="1" s="1"/>
  <c r="R50" i="1"/>
  <c r="AB50" i="1" s="1"/>
  <c r="P50" i="1"/>
  <c r="Z50" i="1" s="1"/>
  <c r="Q49" i="1"/>
  <c r="T49" i="1" s="1"/>
  <c r="AD49" i="1" s="1"/>
  <c r="S49" i="1"/>
  <c r="AC49" i="1" s="1"/>
  <c r="R49" i="1"/>
  <c r="AB49" i="1" s="1"/>
  <c r="P49" i="1"/>
  <c r="Z49" i="1" s="1"/>
  <c r="Q48" i="1"/>
  <c r="T48" i="1" s="1"/>
  <c r="AD48" i="1" s="1"/>
  <c r="R48" i="1"/>
  <c r="AB48" i="1"/>
  <c r="S48" i="1"/>
  <c r="AC48" i="1" s="1"/>
  <c r="P48" i="1"/>
  <c r="Z48" i="1" s="1"/>
  <c r="AA52" i="1"/>
  <c r="Z36" i="1"/>
  <c r="AA36" i="1"/>
  <c r="AB36" i="1"/>
  <c r="Z29" i="1"/>
  <c r="AA29" i="1"/>
  <c r="AB29" i="1"/>
  <c r="AC29" i="1"/>
  <c r="AD29" i="1"/>
  <c r="AA42" i="1"/>
  <c r="AB17" i="1"/>
  <c r="AB21" i="1"/>
  <c r="AC21" i="1"/>
  <c r="Z21" i="1"/>
  <c r="AA21" i="1"/>
  <c r="AD21" i="1"/>
  <c r="AB10" i="1"/>
  <c r="Z11" i="1"/>
  <c r="AA11" i="1"/>
  <c r="AB11" i="1"/>
  <c r="AC11" i="1"/>
  <c r="Z5" i="1"/>
  <c r="AD44" i="1"/>
  <c r="AC44" i="1"/>
  <c r="AB44" i="1"/>
  <c r="AA44" i="1"/>
  <c r="Z44" i="1"/>
  <c r="AD43" i="1"/>
  <c r="AC43" i="1"/>
  <c r="AB43" i="1"/>
  <c r="AA43" i="1"/>
  <c r="Z43" i="1"/>
  <c r="AD42" i="1"/>
  <c r="AC42" i="1"/>
  <c r="AB42" i="1"/>
  <c r="Z42" i="1"/>
  <c r="AD41" i="1"/>
  <c r="AC41" i="1"/>
  <c r="AB41" i="1"/>
  <c r="AA41" i="1"/>
  <c r="Z41" i="1"/>
  <c r="AD40" i="1"/>
  <c r="AC40" i="1"/>
  <c r="AB40" i="1"/>
  <c r="AA40" i="1"/>
  <c r="Z40" i="1"/>
  <c r="AA33" i="1"/>
  <c r="AB35" i="1"/>
  <c r="AA35" i="1"/>
  <c r="Z35" i="1"/>
  <c r="AB34" i="1"/>
  <c r="AA34" i="1"/>
  <c r="Z34" i="1"/>
  <c r="AB33" i="1"/>
  <c r="Z33" i="1"/>
  <c r="AD28" i="1"/>
  <c r="AC28" i="1"/>
  <c r="AB28" i="1"/>
  <c r="AA28" i="1"/>
  <c r="Z28" i="1"/>
  <c r="AD27" i="1"/>
  <c r="AC27" i="1"/>
  <c r="AB27" i="1"/>
  <c r="AA27" i="1"/>
  <c r="Z27" i="1"/>
  <c r="AD26" i="1"/>
  <c r="AC26" i="1"/>
  <c r="AB26" i="1"/>
  <c r="AA26" i="1"/>
  <c r="Z26" i="1"/>
  <c r="Z15" i="1"/>
  <c r="AD20" i="1"/>
  <c r="AD19" i="1"/>
  <c r="AD18" i="1"/>
  <c r="AD17" i="1"/>
  <c r="AD16" i="1"/>
  <c r="AD15" i="1"/>
  <c r="AC20" i="1"/>
  <c r="AB20" i="1"/>
  <c r="AA20" i="1"/>
  <c r="Z20" i="1"/>
  <c r="AC19" i="1"/>
  <c r="AB19" i="1"/>
  <c r="AA19" i="1"/>
  <c r="Z19" i="1"/>
  <c r="AC18" i="1"/>
  <c r="AB18" i="1"/>
  <c r="AA18" i="1"/>
  <c r="Z18" i="1"/>
  <c r="AC17" i="1"/>
  <c r="AA17" i="1"/>
  <c r="Z17" i="1"/>
  <c r="AC16" i="1"/>
  <c r="AB16" i="1"/>
  <c r="AA16" i="1"/>
  <c r="Z16" i="1"/>
  <c r="AC15" i="1"/>
  <c r="AB15" i="1"/>
  <c r="AA15" i="1"/>
  <c r="AC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AC6" i="1"/>
  <c r="AB6" i="1"/>
  <c r="AA6" i="1"/>
  <c r="Z6" i="1"/>
  <c r="AA5" i="1"/>
  <c r="AB5" i="1"/>
  <c r="AC5" i="1"/>
  <c r="F45" i="3"/>
  <c r="F53" i="3" s="1"/>
  <c r="F44" i="3"/>
  <c r="F52" i="3" s="1"/>
  <c r="H45" i="3"/>
  <c r="H53" i="3" s="1"/>
  <c r="H44" i="3"/>
  <c r="H52" i="3" s="1"/>
  <c r="F46" i="3"/>
  <c r="I46" i="3" s="1"/>
  <c r="I44" i="3"/>
  <c r="F43" i="3"/>
  <c r="I43" i="3" s="1"/>
  <c r="F42" i="3"/>
  <c r="I42" i="3" s="1"/>
  <c r="H46" i="3"/>
  <c r="G46" i="3"/>
  <c r="G54" i="3" s="1"/>
  <c r="E46" i="3"/>
  <c r="E54" i="3" s="1"/>
  <c r="G45" i="3"/>
  <c r="G53" i="3" s="1"/>
  <c r="E45" i="3"/>
  <c r="G44" i="3"/>
  <c r="G52" i="3" s="1"/>
  <c r="E44" i="3"/>
  <c r="E52" i="3" s="1"/>
  <c r="H43" i="3"/>
  <c r="H51" i="3" s="1"/>
  <c r="G43" i="3"/>
  <c r="G51" i="3" s="1"/>
  <c r="E43" i="3"/>
  <c r="E51" i="3" s="1"/>
  <c r="G42" i="3"/>
  <c r="G50" i="3" s="1"/>
  <c r="H42" i="3"/>
  <c r="H50" i="3" s="1"/>
  <c r="E42" i="3"/>
  <c r="E50" i="3" s="1"/>
  <c r="F50" i="3"/>
  <c r="I50" i="3" s="1"/>
  <c r="G38" i="3"/>
  <c r="F38" i="3"/>
  <c r="E38" i="3"/>
  <c r="F37" i="3"/>
  <c r="E37" i="3"/>
  <c r="F36" i="3"/>
  <c r="E36" i="3"/>
  <c r="F35" i="3"/>
  <c r="E35" i="3"/>
  <c r="F34" i="3"/>
  <c r="E34" i="3"/>
  <c r="G35" i="3"/>
  <c r="G36" i="3"/>
  <c r="G37" i="3"/>
  <c r="G34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F26" i="3"/>
  <c r="G26" i="3"/>
  <c r="H26" i="3"/>
  <c r="E26" i="3"/>
  <c r="I27" i="3"/>
  <c r="I28" i="3"/>
  <c r="I29" i="3"/>
  <c r="I30" i="3"/>
  <c r="I26" i="3"/>
  <c r="P54" i="3"/>
  <c r="S54" i="3" s="1"/>
  <c r="R54" i="3"/>
  <c r="Q54" i="3"/>
  <c r="O54" i="3"/>
  <c r="P53" i="3"/>
  <c r="S53" i="3" s="1"/>
  <c r="R53" i="3"/>
  <c r="Q53" i="3"/>
  <c r="O53" i="3"/>
  <c r="P52" i="3"/>
  <c r="S52" i="3" s="1"/>
  <c r="AC53" i="3" s="1"/>
  <c r="R52" i="3"/>
  <c r="AB53" i="3" s="1"/>
  <c r="Q52" i="3"/>
  <c r="AA53" i="3"/>
  <c r="O52" i="3"/>
  <c r="Y53" i="3" s="1"/>
  <c r="P51" i="3"/>
  <c r="S51" i="3" s="1"/>
  <c r="AC52" i="3" s="1"/>
  <c r="R51" i="3"/>
  <c r="AB52" i="3" s="1"/>
  <c r="Q51" i="3"/>
  <c r="AA52" i="3" s="1"/>
  <c r="O51" i="3"/>
  <c r="Y52" i="3" s="1"/>
  <c r="P50" i="3"/>
  <c r="S50" i="3" s="1"/>
  <c r="AC51" i="3" s="1"/>
  <c r="R50" i="3"/>
  <c r="AB51" i="3" s="1"/>
  <c r="Q50" i="3"/>
  <c r="AA51" i="3" s="1"/>
  <c r="O50" i="3"/>
  <c r="Y51" i="3" s="1"/>
  <c r="Z49" i="3"/>
  <c r="H54" i="3"/>
  <c r="E53" i="3"/>
  <c r="AC50" i="3"/>
  <c r="AB50" i="3"/>
  <c r="AA50" i="3"/>
  <c r="Z50" i="3"/>
  <c r="Y50" i="3"/>
  <c r="AC49" i="3"/>
  <c r="AB49" i="3"/>
  <c r="AA49" i="3"/>
  <c r="Y49" i="3"/>
  <c r="AC45" i="3"/>
  <c r="AB45" i="3"/>
  <c r="AL45" i="3" s="1"/>
  <c r="AA45" i="3"/>
  <c r="AK45" i="3" s="1"/>
  <c r="Z45" i="3"/>
  <c r="AJ45" i="3" s="1"/>
  <c r="Y45" i="3"/>
  <c r="AI45" i="3" s="1"/>
  <c r="AC44" i="3"/>
  <c r="AC43" i="3"/>
  <c r="AC42" i="3"/>
  <c r="AC41" i="3"/>
  <c r="AB44" i="3"/>
  <c r="AL44" i="3" s="1"/>
  <c r="AA44" i="3"/>
  <c r="AK44" i="3" s="1"/>
  <c r="AB43" i="3"/>
  <c r="AL43" i="3" s="1"/>
  <c r="AA43" i="3"/>
  <c r="AK43" i="3" s="1"/>
  <c r="AB42" i="3"/>
  <c r="AL42" i="3" s="1"/>
  <c r="AA42" i="3"/>
  <c r="AK42" i="3" s="1"/>
  <c r="AB41" i="3"/>
  <c r="AL41" i="3" s="1"/>
  <c r="AA41" i="3"/>
  <c r="AK41" i="3" s="1"/>
  <c r="Z44" i="3"/>
  <c r="Y44" i="3"/>
  <c r="AI44" i="3" s="1"/>
  <c r="Z43" i="3"/>
  <c r="AJ43" i="3" s="1"/>
  <c r="Y43" i="3"/>
  <c r="AI43" i="3" s="1"/>
  <c r="Z42" i="3"/>
  <c r="AJ42" i="3" s="1"/>
  <c r="Y42" i="3"/>
  <c r="AI42" i="3" s="1"/>
  <c r="Z41" i="3"/>
  <c r="AJ41" i="3" s="1"/>
  <c r="Y41" i="3"/>
  <c r="AI41" i="3" s="1"/>
  <c r="AA36" i="3"/>
  <c r="AK36" i="3" s="1"/>
  <c r="Z36" i="3"/>
  <c r="AJ36" i="3" s="1"/>
  <c r="Y36" i="3"/>
  <c r="AI36" i="3" s="1"/>
  <c r="AA35" i="3"/>
  <c r="AK35" i="3" s="1"/>
  <c r="Z35" i="3"/>
  <c r="AJ35" i="3" s="1"/>
  <c r="Y35" i="3"/>
  <c r="AI35" i="3" s="1"/>
  <c r="AA34" i="3"/>
  <c r="Z34" i="3"/>
  <c r="AJ34" i="3" s="1"/>
  <c r="Y34" i="3"/>
  <c r="AI34" i="3" s="1"/>
  <c r="AA33" i="3"/>
  <c r="AK33" i="3" s="1"/>
  <c r="Z33" i="3"/>
  <c r="AJ33" i="3" s="1"/>
  <c r="Y33" i="3"/>
  <c r="AI33" i="3" s="1"/>
  <c r="AC29" i="3"/>
  <c r="AM29" i="3" s="1"/>
  <c r="AB29" i="3"/>
  <c r="AL29" i="3" s="1"/>
  <c r="AA29" i="3"/>
  <c r="AK29" i="3" s="1"/>
  <c r="Z29" i="3"/>
  <c r="AJ29" i="3" s="1"/>
  <c r="Y29" i="3"/>
  <c r="AI29" i="3" s="1"/>
  <c r="AC28" i="3"/>
  <c r="AM28" i="3" s="1"/>
  <c r="AB28" i="3"/>
  <c r="AA28" i="3"/>
  <c r="AK28" i="3" s="1"/>
  <c r="Z28" i="3"/>
  <c r="AJ28" i="3" s="1"/>
  <c r="Y28" i="3"/>
  <c r="AI28" i="3" s="1"/>
  <c r="AC27" i="3"/>
  <c r="AB27" i="3"/>
  <c r="AL27" i="3" s="1"/>
  <c r="AA27" i="3"/>
  <c r="AK27" i="3" s="1"/>
  <c r="Z27" i="3"/>
  <c r="AJ27" i="3" s="1"/>
  <c r="Y27" i="3"/>
  <c r="AI27" i="3" s="1"/>
  <c r="AC26" i="3"/>
  <c r="AM26" i="3" s="1"/>
  <c r="AB26" i="3"/>
  <c r="AL26" i="3" s="1"/>
  <c r="AA26" i="3"/>
  <c r="AK26" i="3" s="1"/>
  <c r="Z26" i="3"/>
  <c r="Y26" i="3"/>
  <c r="AI26" i="3" s="1"/>
  <c r="I15" i="3"/>
  <c r="AC15" i="3"/>
  <c r="I21" i="3"/>
  <c r="AC21" i="3"/>
  <c r="I20" i="3"/>
  <c r="AC20" i="3"/>
  <c r="I19" i="3"/>
  <c r="AC19" i="3"/>
  <c r="I18" i="3"/>
  <c r="AC18" i="3"/>
  <c r="I17" i="3"/>
  <c r="AC17" i="3"/>
  <c r="I16" i="3"/>
  <c r="AC16" i="3"/>
  <c r="H21" i="3"/>
  <c r="AB21" i="3"/>
  <c r="G21" i="3"/>
  <c r="AA21" i="3"/>
  <c r="F21" i="3"/>
  <c r="Z21" i="3"/>
  <c r="E21" i="3"/>
  <c r="Y21" i="3"/>
  <c r="H20" i="3"/>
  <c r="AB20" i="3"/>
  <c r="G20" i="3"/>
  <c r="AA20" i="3"/>
  <c r="F20" i="3"/>
  <c r="Z20" i="3"/>
  <c r="E20" i="3"/>
  <c r="Y20" i="3"/>
  <c r="H19" i="3"/>
  <c r="AB19" i="3"/>
  <c r="G19" i="3"/>
  <c r="AA19" i="3"/>
  <c r="F19" i="3"/>
  <c r="Z19" i="3"/>
  <c r="E19" i="3"/>
  <c r="Y19" i="3"/>
  <c r="H18" i="3"/>
  <c r="AB18" i="3"/>
  <c r="G18" i="3"/>
  <c r="AA18" i="3"/>
  <c r="F18" i="3"/>
  <c r="Z18" i="3"/>
  <c r="E18" i="3"/>
  <c r="Y18" i="3"/>
  <c r="H17" i="3"/>
  <c r="AB17" i="3"/>
  <c r="G17" i="3"/>
  <c r="AA17" i="3"/>
  <c r="F17" i="3"/>
  <c r="Z17" i="3"/>
  <c r="E17" i="3"/>
  <c r="Y17" i="3"/>
  <c r="H16" i="3"/>
  <c r="AB16" i="3"/>
  <c r="G16" i="3"/>
  <c r="AK16" i="3" s="1"/>
  <c r="AA16" i="3"/>
  <c r="F16" i="3"/>
  <c r="Z16" i="3"/>
  <c r="E16" i="3"/>
  <c r="Y16" i="3"/>
  <c r="H15" i="3"/>
  <c r="AB15" i="3"/>
  <c r="G15" i="3"/>
  <c r="AA15" i="3"/>
  <c r="F15" i="3"/>
  <c r="Z15" i="3"/>
  <c r="E15" i="3"/>
  <c r="Y15" i="3"/>
  <c r="F11" i="3"/>
  <c r="Z11" i="3"/>
  <c r="H11" i="3"/>
  <c r="AB11" i="3"/>
  <c r="G11" i="3"/>
  <c r="AA11" i="3"/>
  <c r="E11" i="3"/>
  <c r="Y11" i="3"/>
  <c r="H10" i="3"/>
  <c r="AB10" i="3"/>
  <c r="G10" i="3"/>
  <c r="AA10" i="3"/>
  <c r="F10" i="3"/>
  <c r="Z10" i="3"/>
  <c r="E10" i="3"/>
  <c r="Y10" i="3"/>
  <c r="H9" i="3"/>
  <c r="AB9" i="3"/>
  <c r="G9" i="3"/>
  <c r="AK9" i="3" s="1"/>
  <c r="AA9" i="3"/>
  <c r="F9" i="3"/>
  <c r="Z9" i="3"/>
  <c r="E9" i="3"/>
  <c r="Y9" i="3"/>
  <c r="H8" i="3"/>
  <c r="AB8" i="3"/>
  <c r="G8" i="3"/>
  <c r="AK8" i="3" s="1"/>
  <c r="AA8" i="3"/>
  <c r="F8" i="3"/>
  <c r="Z8" i="3"/>
  <c r="E8" i="3"/>
  <c r="Y8" i="3"/>
  <c r="H7" i="3"/>
  <c r="AB7" i="3"/>
  <c r="G7" i="3"/>
  <c r="AA7" i="3"/>
  <c r="F7" i="3"/>
  <c r="Z7" i="3"/>
  <c r="E7" i="3"/>
  <c r="Y7" i="3"/>
  <c r="G5" i="3"/>
  <c r="AA5" i="3"/>
  <c r="H5" i="3"/>
  <c r="AL5" i="3" s="1"/>
  <c r="AB5" i="3"/>
  <c r="H6" i="3"/>
  <c r="AB6" i="3"/>
  <c r="G6" i="3"/>
  <c r="AA6" i="3"/>
  <c r="F6" i="3"/>
  <c r="Z6" i="3"/>
  <c r="E6" i="3"/>
  <c r="AI6" i="3" s="1"/>
  <c r="Y6" i="3"/>
  <c r="F5" i="3"/>
  <c r="Z5" i="3"/>
  <c r="E5" i="3"/>
  <c r="Y5" i="3"/>
  <c r="Z51" i="3"/>
  <c r="AJ49" i="3"/>
  <c r="AA49" i="1"/>
  <c r="Z52" i="3"/>
  <c r="Z53" i="3"/>
  <c r="I45" i="3"/>
  <c r="AM44" i="3" s="1"/>
  <c r="AA51" i="1"/>
  <c r="AK19" i="3" l="1"/>
  <c r="AK20" i="3"/>
  <c r="AM15" i="3"/>
  <c r="AK15" i="3"/>
  <c r="F54" i="3"/>
  <c r="I54" i="3" s="1"/>
  <c r="AJ5" i="3"/>
  <c r="AJ16" i="3"/>
  <c r="AL16" i="3"/>
  <c r="AL17" i="3"/>
  <c r="AL18" i="3"/>
  <c r="AL20" i="3"/>
  <c r="AL21" i="3"/>
  <c r="AM19" i="3"/>
  <c r="AI53" i="3"/>
  <c r="AL6" i="3"/>
  <c r="AK5" i="3"/>
  <c r="AL7" i="3"/>
  <c r="AL9" i="3"/>
  <c r="AL10" i="3"/>
  <c r="AJ11" i="3"/>
  <c r="AI52" i="3"/>
  <c r="AI5" i="3"/>
  <c r="AK10" i="3"/>
  <c r="AI11" i="3"/>
  <c r="AL11" i="3"/>
  <c r="AK21" i="3"/>
  <c r="AM16" i="3"/>
  <c r="AM18" i="3"/>
  <c r="AJ9" i="3"/>
  <c r="AJ20" i="3"/>
  <c r="AI7" i="3"/>
  <c r="AK7" i="3"/>
  <c r="AK17" i="3"/>
  <c r="AI18" i="3"/>
  <c r="AK18" i="3"/>
  <c r="AL51" i="3"/>
  <c r="F51" i="3"/>
  <c r="I51" i="3" s="1"/>
  <c r="AM50" i="3" s="1"/>
  <c r="AI51" i="3"/>
  <c r="T50" i="1"/>
  <c r="AD50" i="1" s="1"/>
  <c r="AJ10" i="3"/>
  <c r="AI15" i="3"/>
  <c r="AI19" i="3"/>
  <c r="AJ21" i="3"/>
  <c r="AM20" i="3"/>
  <c r="AK6" i="3"/>
  <c r="AJ7" i="3"/>
  <c r="AI9" i="3"/>
  <c r="AK11" i="3"/>
  <c r="AI16" i="3"/>
  <c r="AJ18" i="3"/>
  <c r="AI20" i="3"/>
  <c r="AM17" i="3"/>
  <c r="AM27" i="3"/>
  <c r="AJ26" i="3"/>
  <c r="AL28" i="3"/>
  <c r="AK34" i="3"/>
  <c r="AI49" i="3"/>
  <c r="AI50" i="3"/>
  <c r="AM42" i="3"/>
  <c r="AI8" i="3"/>
  <c r="AJ17" i="3"/>
  <c r="AJ6" i="3"/>
  <c r="AJ8" i="3"/>
  <c r="AL8" i="3"/>
  <c r="AI10" i="3"/>
  <c r="AJ15" i="3"/>
  <c r="AL15" i="3"/>
  <c r="AI17" i="3"/>
  <c r="AJ19" i="3"/>
  <c r="AL19" i="3"/>
  <c r="AI21" i="3"/>
  <c r="AM21" i="3"/>
  <c r="AL53" i="3"/>
  <c r="AM49" i="3"/>
  <c r="AL49" i="3"/>
  <c r="AM43" i="3"/>
  <c r="AM53" i="3"/>
  <c r="AK53" i="3"/>
  <c r="AK50" i="3"/>
  <c r="AK49" i="3"/>
  <c r="AL50" i="3"/>
  <c r="AK52" i="3"/>
  <c r="AM41" i="3"/>
  <c r="AM45" i="3"/>
  <c r="I53" i="3"/>
  <c r="AM52" i="3" s="1"/>
  <c r="AJ52" i="3"/>
  <c r="AK51" i="3"/>
  <c r="AL52" i="3"/>
  <c r="I52" i="3"/>
  <c r="AM51" i="3" s="1"/>
  <c r="AJ51" i="3"/>
  <c r="AA48" i="1"/>
  <c r="AJ53" i="3"/>
  <c r="AJ44" i="3"/>
  <c r="AJ50" i="3" l="1"/>
</calcChain>
</file>

<file path=xl/sharedStrings.xml><?xml version="1.0" encoding="utf-8"?>
<sst xmlns="http://schemas.openxmlformats.org/spreadsheetml/2006/main" count="846" uniqueCount="164">
  <si>
    <t>１泊朝食付（サ込・税別）</t>
    <rPh sb="1" eb="2">
      <t>ハク</t>
    </rPh>
    <rPh sb="2" eb="4">
      <t>チョウショク</t>
    </rPh>
    <rPh sb="4" eb="5">
      <t>ツ</t>
    </rPh>
    <rPh sb="7" eb="8">
      <t>コ</t>
    </rPh>
    <rPh sb="9" eb="10">
      <t>ゼイ</t>
    </rPh>
    <rPh sb="10" eb="11">
      <t>ベツ</t>
    </rPh>
    <phoneticPr fontId="2"/>
  </si>
  <si>
    <r>
      <t>1</t>
    </r>
    <r>
      <rPr>
        <sz val="10"/>
        <rFont val="ＭＳ Ｐゴシック"/>
        <family val="3"/>
        <charset val="128"/>
      </rPr>
      <t>名</t>
    </r>
    <rPh sb="1" eb="2">
      <t>メイ</t>
    </rPh>
    <phoneticPr fontId="2"/>
  </si>
  <si>
    <r>
      <t>2</t>
    </r>
    <r>
      <rPr>
        <sz val="10"/>
        <rFont val="ＭＳ Ｐゴシック"/>
        <family val="3"/>
        <charset val="128"/>
      </rPr>
      <t>名</t>
    </r>
    <rPh sb="1" eb="2">
      <t>メイ</t>
    </rPh>
    <phoneticPr fontId="2"/>
  </si>
  <si>
    <r>
      <t>3</t>
    </r>
    <r>
      <rPr>
        <sz val="10"/>
        <rFont val="ＭＳ Ｐゴシック"/>
        <family val="3"/>
        <charset val="128"/>
      </rPr>
      <t>名</t>
    </r>
    <rPh sb="1" eb="2">
      <t>メイ</t>
    </rPh>
    <phoneticPr fontId="2"/>
  </si>
  <si>
    <t>子供</t>
    <rPh sb="0" eb="2">
      <t>コドモ</t>
    </rPh>
    <phoneticPr fontId="2"/>
  </si>
  <si>
    <t>平日</t>
    <rPh sb="0" eb="2">
      <t>ヘイジツ</t>
    </rPh>
    <phoneticPr fontId="2"/>
  </si>
  <si>
    <t>SGOR</t>
    <phoneticPr fontId="2"/>
  </si>
  <si>
    <t>休前日</t>
    <rPh sb="0" eb="3">
      <t>キュウゼンジツ</t>
    </rPh>
    <phoneticPr fontId="2"/>
  </si>
  <si>
    <t>全日</t>
    <rPh sb="0" eb="1">
      <t>ゼン</t>
    </rPh>
    <rPh sb="1" eb="2">
      <t>ヒ</t>
    </rPh>
    <phoneticPr fontId="2"/>
  </si>
  <si>
    <r>
      <t>※</t>
    </r>
    <r>
      <rPr>
        <sz val="10"/>
        <rFont val="Arial CE"/>
        <family val="2"/>
        <charset val="238"/>
      </rPr>
      <t>12/30-1/2</t>
    </r>
    <r>
      <rPr>
        <sz val="10"/>
        <rFont val="ＭＳ Ｐゴシック"/>
        <family val="3"/>
        <charset val="128"/>
      </rPr>
      <t>設定除外</t>
    </r>
    <rPh sb="10" eb="12">
      <t>セッテイ</t>
    </rPh>
    <rPh sb="12" eb="14">
      <t>ジョガイ</t>
    </rPh>
    <phoneticPr fontId="2"/>
  </si>
  <si>
    <r>
      <t>4.5</t>
    </r>
    <r>
      <rPr>
        <sz val="10"/>
        <rFont val="ＭＳ Ｐゴシック"/>
        <family val="3"/>
        <charset val="128"/>
      </rPr>
      <t>名</t>
    </r>
    <rPh sb="3" eb="4">
      <t>メイ</t>
    </rPh>
    <phoneticPr fontId="2"/>
  </si>
  <si>
    <t>SPGR</t>
    <phoneticPr fontId="2"/>
  </si>
  <si>
    <t>GA</t>
    <phoneticPr fontId="2"/>
  </si>
  <si>
    <t>GB</t>
    <phoneticPr fontId="2"/>
  </si>
  <si>
    <t>FM</t>
    <phoneticPr fontId="2"/>
  </si>
  <si>
    <r>
      <t>3-4</t>
    </r>
    <r>
      <rPr>
        <sz val="10"/>
        <rFont val="ＭＳ Ｐゴシック"/>
        <family val="3"/>
        <charset val="128"/>
      </rPr>
      <t>名</t>
    </r>
    <rPh sb="3" eb="4">
      <t>メイ</t>
    </rPh>
    <phoneticPr fontId="2"/>
  </si>
  <si>
    <r>
      <t>5-8</t>
    </r>
    <r>
      <rPr>
        <sz val="10"/>
        <rFont val="ＭＳ Ｐゴシック"/>
        <family val="3"/>
        <charset val="128"/>
      </rPr>
      <t>名</t>
    </r>
    <rPh sb="3" eb="4">
      <t>メイ</t>
    </rPh>
    <phoneticPr fontId="2"/>
  </si>
  <si>
    <r>
      <t>4-7</t>
    </r>
    <r>
      <rPr>
        <sz val="10"/>
        <rFont val="ＭＳ Ｐゴシック"/>
        <family val="3"/>
        <charset val="128"/>
      </rPr>
      <t>名</t>
    </r>
    <rPh sb="3" eb="4">
      <t>メイ</t>
    </rPh>
    <phoneticPr fontId="2"/>
  </si>
  <si>
    <t>CH</t>
    <phoneticPr fontId="2"/>
  </si>
  <si>
    <r>
      <t>3-5</t>
    </r>
    <r>
      <rPr>
        <sz val="10"/>
        <rFont val="ＭＳ Ｐゴシック"/>
        <family val="3"/>
        <charset val="128"/>
      </rPr>
      <t>名</t>
    </r>
    <rPh sb="3" eb="4">
      <t>メイ</t>
    </rPh>
    <phoneticPr fontId="2"/>
  </si>
  <si>
    <t>LH</t>
    <phoneticPr fontId="2"/>
  </si>
  <si>
    <t>１泊２食付（サ込・税別）</t>
    <rPh sb="1" eb="2">
      <t>ハク</t>
    </rPh>
    <rPh sb="3" eb="4">
      <t>ショク</t>
    </rPh>
    <rPh sb="4" eb="5">
      <t>ツ</t>
    </rPh>
    <rPh sb="7" eb="8">
      <t>コ</t>
    </rPh>
    <rPh sb="9" eb="10">
      <t>ゼイ</t>
    </rPh>
    <rPh sb="10" eb="11">
      <t>ベツ</t>
    </rPh>
    <phoneticPr fontId="2"/>
  </si>
  <si>
    <r>
      <t>4</t>
    </r>
    <r>
      <rPr>
        <sz val="10"/>
        <rFont val="ＭＳ Ｐゴシック"/>
        <family val="3"/>
        <charset val="128"/>
      </rPr>
      <t>名</t>
    </r>
    <rPh sb="1" eb="2">
      <t>メイ</t>
    </rPh>
    <phoneticPr fontId="2"/>
  </si>
  <si>
    <t>HKP</t>
    <phoneticPr fontId="2"/>
  </si>
  <si>
    <r>
      <t>4/1-4/27</t>
    </r>
    <r>
      <rPr>
        <sz val="9"/>
        <rFont val="ＭＳ Ｐゴシック"/>
        <family val="3"/>
        <charset val="128"/>
      </rPr>
      <t>､</t>
    </r>
    <r>
      <rPr>
        <sz val="9"/>
        <rFont val="Arial CE"/>
        <family val="2"/>
        <charset val="238"/>
      </rPr>
      <t xml:space="preserve">5/5-7/15 </t>
    </r>
    <r>
      <rPr>
        <sz val="9"/>
        <rFont val="ＭＳ Ｐゴシック"/>
        <family val="3"/>
        <charset val="128"/>
      </rPr>
      <t>、</t>
    </r>
    <r>
      <rPr>
        <sz val="9"/>
        <rFont val="Arial CE"/>
        <family val="2"/>
        <charset val="238"/>
      </rPr>
      <t>8/21-11/13</t>
    </r>
    <phoneticPr fontId="2"/>
  </si>
  <si>
    <r>
      <t>7/16-7/31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11/14-11/18</t>
    </r>
    <phoneticPr fontId="2"/>
  </si>
  <si>
    <r>
      <t>※</t>
    </r>
    <r>
      <rPr>
        <sz val="10"/>
        <rFont val="Arial CE"/>
        <family val="2"/>
        <charset val="238"/>
      </rPr>
      <t>11/19-20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12/30-1/2</t>
    </r>
    <r>
      <rPr>
        <sz val="10"/>
        <rFont val="ＭＳ Ｐゴシック"/>
        <family val="3"/>
        <charset val="128"/>
      </rPr>
      <t>設定除外</t>
    </r>
    <rPh sb="19" eb="21">
      <t>セッテイ</t>
    </rPh>
    <rPh sb="21" eb="23">
      <t>ジョガイ</t>
    </rPh>
    <phoneticPr fontId="2"/>
  </si>
  <si>
    <t>3/18-3/31</t>
    <phoneticPr fontId="2"/>
  </si>
  <si>
    <r>
      <t>4/28-5/4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8/1-20</t>
    </r>
    <phoneticPr fontId="2"/>
  </si>
  <si>
    <r>
      <t>4/28-5/4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7/16-8/20</t>
    </r>
    <r>
      <rPr>
        <sz val="10"/>
        <rFont val="ＭＳ Ｐゴシック"/>
        <family val="3"/>
        <charset val="128"/>
      </rPr>
      <t>、</t>
    </r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</si>
  <si>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 xml:space="preserve">5/5-7/15 </t>
    </r>
    <r>
      <rPr>
        <sz val="10"/>
        <rFont val="ＭＳ Ｐゴシック"/>
        <family val="3"/>
        <charset val="128"/>
      </rPr>
      <t>、</t>
    </r>
    <phoneticPr fontId="2"/>
  </si>
  <si>
    <r>
      <t>8/21-12/29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1/3-3/31</t>
    </r>
    <phoneticPr fontId="2"/>
  </si>
  <si>
    <t>全日</t>
    <rPh sb="0" eb="1">
      <t>ゼン</t>
    </rPh>
    <rPh sb="1" eb="2">
      <t>ビ</t>
    </rPh>
    <phoneticPr fontId="2"/>
  </si>
  <si>
    <t>7/16-8/20</t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</si>
  <si>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 xml:space="preserve">5/5-7/15 </t>
    </r>
    <phoneticPr fontId="2"/>
  </si>
  <si>
    <t>4/28-5/4</t>
    <phoneticPr fontId="2"/>
  </si>
  <si>
    <r>
      <t>11/21-12/29</t>
    </r>
    <r>
      <rPr>
        <sz val="9"/>
        <rFont val="ＭＳ Ｐゴシック"/>
        <family val="3"/>
        <charset val="128"/>
      </rPr>
      <t>、</t>
    </r>
    <r>
      <rPr>
        <sz val="9"/>
        <rFont val="Arial CE"/>
        <family val="2"/>
        <charset val="238"/>
      </rPr>
      <t>1/3-3/17</t>
    </r>
    <phoneticPr fontId="2"/>
  </si>
  <si>
    <t>ｺﾃｰｼﾞﾋﾑｶ</t>
    <phoneticPr fontId="2"/>
  </si>
  <si>
    <t>ﾗｸﾞｾﾞ一ッ葉</t>
    <rPh sb="5" eb="6">
      <t>ヒト</t>
    </rPh>
    <rPh sb="7" eb="8">
      <t>ハ</t>
    </rPh>
    <phoneticPr fontId="2"/>
  </si>
  <si>
    <t>ｼｪﾗﾄﾝ・ｸﾞﾗﾝﾃﾞ・　　　　　　　ｵｰｼｬﾝﾘｿﾞｰﾄ</t>
    <phoneticPr fontId="2"/>
  </si>
  <si>
    <t>ｼｪﾗﾄﾝ・ﾌｪﾆｯｸｽ・　　　　　　　ｺﾞﾙﾌﾘｿﾞｰﾄ</t>
    <phoneticPr fontId="2"/>
  </si>
  <si>
    <t>ﾎﾃﾙ北郷ﾌｪﾆｯｸｽ</t>
    <rPh sb="3" eb="5">
      <t>キタゴウ</t>
    </rPh>
    <phoneticPr fontId="2"/>
  </si>
  <si>
    <t>１泊朝食付（税金・ｻｰﾋﾞｽ料込）</t>
  </si>
  <si>
    <t>１泊朝食付（税金・ｻｰﾋﾞｽ料込）</t>
    <rPh sb="1" eb="2">
      <t>ハク</t>
    </rPh>
    <rPh sb="2" eb="4">
      <t>チョウショク</t>
    </rPh>
    <rPh sb="4" eb="5">
      <t>ツ</t>
    </rPh>
    <rPh sb="6" eb="7">
      <t>ゼイ</t>
    </rPh>
    <rPh sb="7" eb="8">
      <t>キン</t>
    </rPh>
    <rPh sb="14" eb="15">
      <t>リョウ</t>
    </rPh>
    <rPh sb="15" eb="16">
      <t>コミ</t>
    </rPh>
    <phoneticPr fontId="2"/>
  </si>
  <si>
    <t>１泊２食付（税金・ｻｰﾋﾞｽ料込）※入湯税別</t>
    <rPh sb="1" eb="2">
      <t>ハク</t>
    </rPh>
    <rPh sb="3" eb="4">
      <t>ショク</t>
    </rPh>
    <rPh sb="4" eb="5">
      <t>ツ</t>
    </rPh>
    <rPh sb="6" eb="8">
      <t>ゼイキン</t>
    </rPh>
    <rPh sb="14" eb="15">
      <t>リョウ</t>
    </rPh>
    <rPh sb="15" eb="16">
      <t>コミ</t>
    </rPh>
    <rPh sb="18" eb="20">
      <t>ニュウトウ</t>
    </rPh>
    <rPh sb="20" eb="21">
      <t>ゼイ</t>
    </rPh>
    <rPh sb="21" eb="22">
      <t>ベツ</t>
    </rPh>
    <phoneticPr fontId="2"/>
  </si>
  <si>
    <t>GAﾀｲﾌﾟ</t>
    <phoneticPr fontId="2"/>
  </si>
  <si>
    <t>GBﾀｲﾌﾟ</t>
    <phoneticPr fontId="2"/>
  </si>
  <si>
    <r>
      <t>FM</t>
    </r>
    <r>
      <rPr>
        <sz val="10"/>
        <rFont val="ＭＳ Ｐゴシック"/>
        <family val="3"/>
        <charset val="128"/>
      </rPr>
      <t>ﾀｲﾌﾟ</t>
    </r>
    <phoneticPr fontId="2"/>
  </si>
  <si>
    <r>
      <t>GA</t>
    </r>
    <r>
      <rPr>
        <sz val="10"/>
        <rFont val="ＭＳ Ｐゴシック"/>
        <family val="3"/>
        <charset val="128"/>
      </rPr>
      <t>ﾀｲﾌﾟ・・・・・ｸﾞﾙｰﾌﾟAﾀｲﾌﾟ（4名定員）</t>
    </r>
    <rPh sb="24" eb="25">
      <t>メイ</t>
    </rPh>
    <rPh sb="25" eb="27">
      <t>テイイン</t>
    </rPh>
    <phoneticPr fontId="2"/>
  </si>
  <si>
    <t>（期間：2006年4月1日～2007年3月31）</t>
    <rPh sb="1" eb="3">
      <t>キカン</t>
    </rPh>
    <rPh sb="8" eb="9">
      <t>ネン</t>
    </rPh>
    <rPh sb="10" eb="11">
      <t>ツキ</t>
    </rPh>
    <rPh sb="12" eb="13">
      <t>ヒ</t>
    </rPh>
    <rPh sb="18" eb="19">
      <t>ネン</t>
    </rPh>
    <rPh sb="20" eb="21">
      <t>ツキ</t>
    </rPh>
    <phoneticPr fontId="2"/>
  </si>
  <si>
    <t>2005年度保養所料金</t>
    <rPh sb="4" eb="5">
      <t>ネン</t>
    </rPh>
    <rPh sb="5" eb="6">
      <t>ド</t>
    </rPh>
    <rPh sb="6" eb="8">
      <t>ホヨウ</t>
    </rPh>
    <rPh sb="8" eb="9">
      <t>ショ</t>
    </rPh>
    <rPh sb="9" eb="11">
      <t>リョウキン</t>
    </rPh>
    <phoneticPr fontId="2"/>
  </si>
  <si>
    <r>
      <t>7/15-8/26</t>
    </r>
    <r>
      <rPr>
        <sz val="10"/>
        <rFont val="ＭＳ Ｐゴシック"/>
        <family val="3"/>
        <charset val="128"/>
      </rPr>
      <t/>
    </r>
    <phoneticPr fontId="2"/>
  </si>
  <si>
    <r>
      <t>※</t>
    </r>
    <r>
      <rPr>
        <sz val="10"/>
        <rFont val="Arial CE"/>
        <family val="2"/>
        <charset val="238"/>
      </rPr>
      <t>11/18-19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12/30-1/2</t>
    </r>
    <r>
      <rPr>
        <sz val="10"/>
        <rFont val="ＭＳ Ｐゴシック"/>
        <family val="3"/>
        <charset val="128"/>
      </rPr>
      <t>設定除外</t>
    </r>
    <rPh sb="19" eb="21">
      <t>セッテイ</t>
    </rPh>
    <rPh sb="21" eb="23">
      <t>ジョガイ</t>
    </rPh>
    <phoneticPr fontId="2"/>
  </si>
  <si>
    <r>
      <t>11/20-12/29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1/3-3/31</t>
    </r>
    <phoneticPr fontId="2"/>
  </si>
  <si>
    <t>4/28-5/6</t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</si>
  <si>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>5/7-7/14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 xml:space="preserve">9/1-11/17 </t>
    </r>
    <r>
      <rPr>
        <sz val="9"/>
        <rFont val="ＭＳ Ｐゴシック"/>
        <family val="3"/>
        <charset val="128"/>
      </rPr>
      <t/>
    </r>
    <phoneticPr fontId="2"/>
  </si>
  <si>
    <r>
      <t>7/15-7/31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>8/20-8/31</t>
    </r>
    <phoneticPr fontId="2"/>
  </si>
  <si>
    <t>2006年度保養所料金</t>
    <rPh sb="4" eb="5">
      <t>ネン</t>
    </rPh>
    <rPh sb="5" eb="6">
      <t>ド</t>
    </rPh>
    <rPh sb="6" eb="8">
      <t>ホヨウ</t>
    </rPh>
    <rPh sb="8" eb="9">
      <t>ショ</t>
    </rPh>
    <rPh sb="9" eb="11">
      <t>リョウキン</t>
    </rPh>
    <phoneticPr fontId="2"/>
  </si>
  <si>
    <t>8/1-8/19</t>
    <phoneticPr fontId="2"/>
  </si>
  <si>
    <r>
      <t>4/28-5/6</t>
    </r>
    <r>
      <rPr>
        <sz val="10"/>
        <rFont val="ＭＳ Ｐゴシック"/>
        <family val="3"/>
        <charset val="128"/>
      </rPr>
      <t>、8</t>
    </r>
    <r>
      <rPr>
        <sz val="10"/>
        <rFont val="Arial CE"/>
        <family val="2"/>
        <charset val="238"/>
      </rPr>
      <t>/1-8/19</t>
    </r>
    <phoneticPr fontId="2"/>
  </si>
  <si>
    <r>
      <t>7/15-7/31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8/20-8/31</t>
    </r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</si>
  <si>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>5/7-7/14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 xml:space="preserve">9/1-11/17 </t>
    </r>
    <r>
      <rPr>
        <sz val="9"/>
        <rFont val="ＭＳ Ｐゴシック"/>
        <family val="3"/>
        <charset val="128"/>
      </rPr>
      <t/>
    </r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</si>
  <si>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>5/7-7/14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 xml:space="preserve">8/27-12/29 </t>
    </r>
    <r>
      <rPr>
        <sz val="9"/>
        <rFont val="ＭＳ Ｐゴシック"/>
        <family val="3"/>
        <charset val="128"/>
      </rPr>
      <t/>
    </r>
    <phoneticPr fontId="2"/>
  </si>
  <si>
    <t>1/3-3/31</t>
    <phoneticPr fontId="2"/>
  </si>
  <si>
    <r>
      <t>4/1-4/27</t>
    </r>
    <r>
      <rPr>
        <sz val="10"/>
        <rFont val="ＭＳ Ｐゴシック"/>
        <family val="3"/>
        <charset val="128"/>
      </rPr>
      <t>､</t>
    </r>
    <r>
      <rPr>
        <sz val="10"/>
        <rFont val="Arial CE"/>
        <family val="2"/>
        <charset val="238"/>
      </rPr>
      <t>5/7-7/14</t>
    </r>
    <r>
      <rPr>
        <sz val="10"/>
        <rFont val="ＭＳ Ｐゴシック"/>
        <family val="3"/>
        <charset val="128"/>
      </rPr>
      <t>、</t>
    </r>
    <r>
      <rPr>
        <sz val="10"/>
        <rFont val="Arial CE"/>
        <family val="2"/>
        <charset val="238"/>
      </rPr>
      <t>8/27-12/29</t>
    </r>
    <r>
      <rPr>
        <sz val="9"/>
        <rFont val="ＭＳ Ｐゴシック"/>
        <family val="3"/>
        <charset val="128"/>
      </rPr>
      <t/>
    </r>
    <phoneticPr fontId="2"/>
  </si>
  <si>
    <t>１泊朝食付（サ込・税別）</t>
    <rPh sb="1" eb="2">
      <t>ハク</t>
    </rPh>
    <rPh sb="2" eb="3">
      <t>アサ</t>
    </rPh>
    <rPh sb="3" eb="4">
      <t>ショク</t>
    </rPh>
    <rPh sb="4" eb="5">
      <t>ヅケ</t>
    </rPh>
    <rPh sb="7" eb="8">
      <t>コ</t>
    </rPh>
    <rPh sb="9" eb="10">
      <t>ゼイ</t>
    </rPh>
    <rPh sb="10" eb="11">
      <t>ベツ</t>
    </rPh>
    <phoneticPr fontId="2"/>
  </si>
  <si>
    <t>１泊朝食付（税金・ｻｰﾋﾞｽ料込）※入湯税別</t>
    <rPh sb="1" eb="2">
      <t>ハク</t>
    </rPh>
    <rPh sb="2" eb="3">
      <t>アサ</t>
    </rPh>
    <rPh sb="3" eb="4">
      <t>ショク</t>
    </rPh>
    <rPh sb="4" eb="5">
      <t>ツ</t>
    </rPh>
    <rPh sb="6" eb="8">
      <t>ゼイキン</t>
    </rPh>
    <rPh sb="14" eb="15">
      <t>リョウ</t>
    </rPh>
    <rPh sb="15" eb="16">
      <t>コミ</t>
    </rPh>
    <rPh sb="18" eb="20">
      <t>ニュウトウ</t>
    </rPh>
    <rPh sb="20" eb="21">
      <t>ゼイ</t>
    </rPh>
    <rPh sb="21" eb="22">
      <t>ベツ</t>
    </rPh>
    <phoneticPr fontId="2"/>
  </si>
  <si>
    <t>１泊2食付（税金・ｻｰﾋﾞｽ料込）</t>
    <rPh sb="1" eb="2">
      <t>ハク</t>
    </rPh>
    <rPh sb="3" eb="4">
      <t>ショク</t>
    </rPh>
    <rPh sb="4" eb="5">
      <t>ツ</t>
    </rPh>
    <rPh sb="6" eb="7">
      <t>ゼイ</t>
    </rPh>
    <rPh sb="7" eb="8">
      <t>キン</t>
    </rPh>
    <rPh sb="14" eb="15">
      <t>リョウ</t>
    </rPh>
    <rPh sb="15" eb="16">
      <t>コミ</t>
    </rPh>
    <phoneticPr fontId="2"/>
  </si>
  <si>
    <t>別紙</t>
    <rPh sb="0" eb="2">
      <t>ベッシ</t>
    </rPh>
    <phoneticPr fontId="2"/>
  </si>
  <si>
    <t>ｻﾝﾎﾃﾙﾌｪﾆｯｸｽ</t>
    <phoneticPr fontId="2"/>
  </si>
  <si>
    <t>ｻﾝﾎﾃﾙﾌｪﾆｯｸｽ</t>
    <phoneticPr fontId="2"/>
  </si>
  <si>
    <t>5/3-5/5</t>
    <phoneticPr fontId="2"/>
  </si>
  <si>
    <t>下記期間以外</t>
    <rPh sb="0" eb="2">
      <t>カキ</t>
    </rPh>
    <rPh sb="2" eb="4">
      <t>キカン</t>
    </rPh>
    <rPh sb="4" eb="6">
      <t>イガイ</t>
    </rPh>
    <phoneticPr fontId="2"/>
  </si>
  <si>
    <t>SUN</t>
    <phoneticPr fontId="2"/>
  </si>
  <si>
    <t>2008年度保養所料金</t>
    <rPh sb="4" eb="5">
      <t>ネン</t>
    </rPh>
    <rPh sb="5" eb="6">
      <t>ド</t>
    </rPh>
    <rPh sb="6" eb="8">
      <t>ホヨウ</t>
    </rPh>
    <rPh sb="8" eb="9">
      <t>ショ</t>
    </rPh>
    <rPh sb="9" eb="11">
      <t>リョウキン</t>
    </rPh>
    <phoneticPr fontId="2"/>
  </si>
  <si>
    <t>5/3-5/5</t>
    <phoneticPr fontId="2"/>
  </si>
  <si>
    <r>
      <t>※</t>
    </r>
    <r>
      <rPr>
        <sz val="10"/>
        <rFont val="Arial"/>
        <family val="2"/>
      </rPr>
      <t>11/22-23</t>
    </r>
    <r>
      <rPr>
        <sz val="10"/>
        <rFont val="ＭＳ Ｐゴシック"/>
        <family val="3"/>
        <charset val="128"/>
      </rPr>
      <t>、</t>
    </r>
    <r>
      <rPr>
        <sz val="10"/>
        <rFont val="Arial"/>
        <family val="2"/>
      </rPr>
      <t>12/30-1/2</t>
    </r>
    <r>
      <rPr>
        <sz val="10"/>
        <rFont val="ＭＳ Ｐゴシック"/>
        <family val="3"/>
        <charset val="128"/>
      </rPr>
      <t>設定除外</t>
    </r>
    <rPh sb="19" eb="21">
      <t>セッテイ</t>
    </rPh>
    <rPh sb="21" eb="23">
      <t>ジョガイ</t>
    </rPh>
    <phoneticPr fontId="2"/>
  </si>
  <si>
    <t>（期間：2008年4月1日～2009年3月31日）</t>
    <rPh sb="1" eb="3">
      <t>キカン</t>
    </rPh>
    <rPh sb="8" eb="9">
      <t>ネン</t>
    </rPh>
    <rPh sb="10" eb="11">
      <t>ツキ</t>
    </rPh>
    <rPh sb="12" eb="13">
      <t>ヒ</t>
    </rPh>
    <rPh sb="18" eb="19">
      <t>ネン</t>
    </rPh>
    <rPh sb="20" eb="21">
      <t>ツキ</t>
    </rPh>
    <rPh sb="23" eb="24">
      <t>ヒ</t>
    </rPh>
    <phoneticPr fontId="2"/>
  </si>
  <si>
    <r>
      <t>7/19-7/31</t>
    </r>
    <r>
      <rPr>
        <sz val="10"/>
        <rFont val="ＭＳ Ｐゴシック"/>
        <family val="3"/>
        <charset val="128"/>
      </rPr>
      <t>､</t>
    </r>
    <r>
      <rPr>
        <sz val="10"/>
        <rFont val="Arial"/>
        <family val="2"/>
      </rPr>
      <t>8/17-8/31</t>
    </r>
    <phoneticPr fontId="2"/>
  </si>
  <si>
    <r>
      <t>5/3-5/5</t>
    </r>
    <r>
      <rPr>
        <sz val="10"/>
        <rFont val="ＭＳ Ｐゴシック"/>
        <family val="3"/>
        <charset val="128"/>
      </rPr>
      <t>、</t>
    </r>
    <r>
      <rPr>
        <sz val="10"/>
        <rFont val="Arial"/>
        <family val="2"/>
      </rPr>
      <t>8/1-8/16</t>
    </r>
    <phoneticPr fontId="2"/>
  </si>
  <si>
    <t>7/19-8/31</t>
    <phoneticPr fontId="2"/>
  </si>
  <si>
    <r>
      <t>7/19-</t>
    </r>
    <r>
      <rPr>
        <sz val="10"/>
        <rFont val="Arial"/>
        <family val="2"/>
      </rPr>
      <t>8/31</t>
    </r>
    <phoneticPr fontId="2"/>
  </si>
  <si>
    <r>
      <t>7/19-7/31</t>
    </r>
    <r>
      <rPr>
        <sz val="10"/>
        <rFont val="ＭＳ Ｐゴシック"/>
        <family val="3"/>
        <charset val="128"/>
      </rPr>
      <t>､</t>
    </r>
    <r>
      <rPr>
        <sz val="10"/>
        <rFont val="Arial"/>
        <family val="2"/>
      </rPr>
      <t>8/17-8/31</t>
    </r>
    <r>
      <rPr>
        <sz val="10"/>
        <rFont val="ＭＳ Ｐゴシック"/>
        <family val="3"/>
        <charset val="128"/>
      </rPr>
      <t xml:space="preserve">、
</t>
    </r>
    <r>
      <rPr>
        <sz val="10"/>
        <rFont val="Arial"/>
        <family val="2"/>
      </rPr>
      <t>11/17-21</t>
    </r>
    <r>
      <rPr>
        <sz val="10"/>
        <rFont val="ＭＳ Ｐゴシック"/>
        <family val="3"/>
        <charset val="128"/>
      </rPr>
      <t>、</t>
    </r>
    <r>
      <rPr>
        <sz val="10"/>
        <rFont val="Arial"/>
        <family val="2"/>
      </rPr>
      <t>2/1-2/22</t>
    </r>
    <phoneticPr fontId="2"/>
  </si>
  <si>
    <t>8/1-8/16</t>
    <phoneticPr fontId="2"/>
  </si>
  <si>
    <t>5/3-5/5</t>
    <phoneticPr fontId="2"/>
  </si>
  <si>
    <t>2008年度一般料金</t>
    <rPh sb="4" eb="5">
      <t>ネン</t>
    </rPh>
    <rPh sb="5" eb="6">
      <t>ド</t>
    </rPh>
    <rPh sb="6" eb="8">
      <t>イッパン</t>
    </rPh>
    <rPh sb="8" eb="10">
      <t>リョウキン</t>
    </rPh>
    <phoneticPr fontId="2"/>
  </si>
  <si>
    <t>フ　リ　ガ　ナ</t>
    <phoneticPr fontId="2"/>
  </si>
  <si>
    <t>申　込　代　表　者</t>
    <rPh sb="0" eb="1">
      <t>モウ</t>
    </rPh>
    <rPh sb="2" eb="3">
      <t>コ</t>
    </rPh>
    <rPh sb="4" eb="5">
      <t>ダイ</t>
    </rPh>
    <rPh sb="6" eb="7">
      <t>ヒョウ</t>
    </rPh>
    <rPh sb="8" eb="9">
      <t>モノ</t>
    </rPh>
    <phoneticPr fontId="2"/>
  </si>
  <si>
    <t>例</t>
    <rPh sb="0" eb="1">
      <t>レイ</t>
    </rPh>
    <phoneticPr fontId="2"/>
  </si>
  <si>
    <t>ＦＡＸ</t>
    <phoneticPr fontId="2"/>
  </si>
  <si>
    <t>住所</t>
    <rPh sb="0" eb="2">
      <t>ジュウショ</t>
    </rPh>
    <phoneticPr fontId="2"/>
  </si>
  <si>
    <t>－</t>
    <phoneticPr fontId="2"/>
  </si>
  <si>
    <t>参加区分</t>
    <rPh sb="0" eb="2">
      <t>サンカ</t>
    </rPh>
    <rPh sb="2" eb="4">
      <t>クブン</t>
    </rPh>
    <phoneticPr fontId="2"/>
  </si>
  <si>
    <t>宿　　　泊</t>
    <rPh sb="0" eb="1">
      <t>ヤド</t>
    </rPh>
    <rPh sb="4" eb="5">
      <t>ハク</t>
    </rPh>
    <phoneticPr fontId="2"/>
  </si>
  <si>
    <t>懇親会</t>
    <rPh sb="0" eb="2">
      <t>コンシン</t>
    </rPh>
    <rPh sb="2" eb="3">
      <t>カイ</t>
    </rPh>
    <phoneticPr fontId="2"/>
  </si>
  <si>
    <t>登録料</t>
    <rPh sb="0" eb="2">
      <t>トウロク</t>
    </rPh>
    <rPh sb="2" eb="3">
      <t>リョウ</t>
    </rPh>
    <phoneticPr fontId="2"/>
  </si>
  <si>
    <t>1,000円</t>
    <rPh sb="5" eb="6">
      <t>エン</t>
    </rPh>
    <phoneticPr fontId="2"/>
  </si>
  <si>
    <t>○</t>
    <phoneticPr fontId="2"/>
  </si>
  <si>
    <t>6,000円</t>
    <rPh sb="5" eb="6">
      <t>エン</t>
    </rPh>
    <phoneticPr fontId="2"/>
  </si>
  <si>
    <t>A</t>
    <phoneticPr fontId="2"/>
  </si>
  <si>
    <t>B</t>
    <phoneticPr fontId="2"/>
  </si>
  <si>
    <t>C</t>
    <phoneticPr fontId="2"/>
  </si>
  <si>
    <t>希望</t>
    <rPh sb="0" eb="2">
      <t>キボウ</t>
    </rPh>
    <phoneticPr fontId="2"/>
  </si>
  <si>
    <t>　　歳</t>
    <rPh sb="2" eb="3">
      <t>サイ</t>
    </rPh>
    <phoneticPr fontId="2"/>
  </si>
  <si>
    <t>円</t>
    <rPh sb="0" eb="1">
      <t>エン</t>
    </rPh>
    <phoneticPr fontId="2"/>
  </si>
  <si>
    <t>会・非・学</t>
    <rPh sb="0" eb="1">
      <t>カイ</t>
    </rPh>
    <rPh sb="2" eb="3">
      <t>ヒ</t>
    </rPh>
    <rPh sb="4" eb="5">
      <t>ガク</t>
    </rPh>
    <phoneticPr fontId="2"/>
  </si>
  <si>
    <t>年齢
性別</t>
    <rPh sb="0" eb="2">
      <t>ネンレイ</t>
    </rPh>
    <rPh sb="3" eb="5">
      <t>セイベツ</t>
    </rPh>
    <phoneticPr fontId="2"/>
  </si>
  <si>
    <t>ＮＯ</t>
    <phoneticPr fontId="2"/>
  </si>
  <si>
    <t>申込者　ご連絡先
（回答書送付先）</t>
    <rPh sb="0" eb="1">
      <t>サル</t>
    </rPh>
    <rPh sb="1" eb="2">
      <t>コミ</t>
    </rPh>
    <rPh sb="2" eb="3">
      <t>シャ</t>
    </rPh>
    <rPh sb="5" eb="8">
      <t>レンラクサキ</t>
    </rPh>
    <phoneticPr fontId="2"/>
  </si>
  <si>
    <t>ＴＥＬ</t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</si>
  <si>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</si>
  <si>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</si>
  <si>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第一希望</t>
    <phoneticPr fontId="2"/>
  </si>
  <si>
    <t>第二希望</t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</si>
  <si>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</si>
  <si>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</si>
  <si>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Ｅ－ｍａｉｌ</t>
    <phoneticPr fontId="2"/>
  </si>
  <si>
    <t>〒</t>
    <phoneticPr fontId="2"/>
  </si>
  <si>
    <t>（　自宅　・　勤務先　）</t>
    <rPh sb="2" eb="4">
      <t>ジタク</t>
    </rPh>
    <rPh sb="7" eb="10">
      <t>キンムサキ</t>
    </rPh>
    <phoneticPr fontId="2"/>
  </si>
  <si>
    <t>合計</t>
    <phoneticPr fontId="2"/>
  </si>
  <si>
    <t>フリガナ</t>
    <phoneticPr fontId="2"/>
  </si>
  <si>
    <t>※1</t>
    <phoneticPr fontId="2"/>
  </si>
  <si>
    <t>男　・　女</t>
    <rPh sb="0" eb="1">
      <t>オトコ</t>
    </rPh>
    <rPh sb="4" eb="5">
      <t>オンナ</t>
    </rPh>
    <phoneticPr fontId="2"/>
  </si>
  <si>
    <t>参　・　懇　・　弁</t>
    <rPh sb="0" eb="1">
      <t>サン</t>
    </rPh>
    <rPh sb="4" eb="5">
      <t>コン</t>
    </rPh>
    <rPh sb="8" eb="9">
      <t>ベン</t>
    </rPh>
    <phoneticPr fontId="2"/>
  </si>
  <si>
    <r>
      <t xml:space="preserve">領収書
</t>
    </r>
    <r>
      <rPr>
        <sz val="8"/>
        <color indexed="12"/>
        <rFont val="ＭＳ Ｐ明朝"/>
        <family val="1"/>
        <charset val="128"/>
      </rPr>
      <t>※3</t>
    </r>
    <rPh sb="0" eb="3">
      <t>リョウシュウショ</t>
    </rPh>
    <phoneticPr fontId="2"/>
  </si>
  <si>
    <t>Aコース</t>
    <phoneticPr fontId="2"/>
  </si>
  <si>
    <r>
      <t>備考欄　　</t>
    </r>
    <r>
      <rPr>
        <b/>
        <sz val="11"/>
        <rFont val="ＭＳ Ｐ明朝"/>
        <family val="1"/>
        <charset val="128"/>
      </rPr>
      <t>※その他、交通手段（飛行機・バス）についてのご相談等がございましたらお問い合わせ下さい。</t>
    </r>
    <rPh sb="0" eb="2">
      <t>ビコウ</t>
    </rPh>
    <rPh sb="2" eb="3">
      <t>ラン</t>
    </rPh>
    <rPh sb="8" eb="9">
      <t>タ</t>
    </rPh>
    <rPh sb="10" eb="12">
      <t>コウツウ</t>
    </rPh>
    <rPh sb="12" eb="14">
      <t>シュダン</t>
    </rPh>
    <rPh sb="15" eb="18">
      <t>ヒコウキ</t>
    </rPh>
    <rPh sb="28" eb="31">
      <t>ソウダントウ</t>
    </rPh>
    <rPh sb="40" eb="41">
      <t>ト</t>
    </rPh>
    <rPh sb="42" eb="43">
      <t>ア</t>
    </rPh>
    <rPh sb="45" eb="46">
      <t>クダ</t>
    </rPh>
    <phoneticPr fontId="2"/>
  </si>
  <si>
    <t>参加者氏名</t>
    <rPh sb="0" eb="3">
      <t>サンカシャ</t>
    </rPh>
    <rPh sb="3" eb="5">
      <t>シメイ</t>
    </rPh>
    <phoneticPr fontId="2"/>
  </si>
  <si>
    <t>氏名</t>
    <rPh sb="0" eb="2">
      <t>シメイ</t>
    </rPh>
    <phoneticPr fontId="2"/>
  </si>
  <si>
    <t>所属
機関</t>
    <rPh sb="0" eb="2">
      <t>ショゾク</t>
    </rPh>
    <rPh sb="3" eb="5">
      <t>キカン</t>
    </rPh>
    <phoneticPr fontId="2"/>
  </si>
  <si>
    <t>経験
年数</t>
    <phoneticPr fontId="2"/>
  </si>
  <si>
    <t>職種</t>
    <rPh sb="0" eb="2">
      <t>ショクシュ</t>
    </rPh>
    <phoneticPr fontId="2"/>
  </si>
  <si>
    <t>※3　参加費、懇親会費、弁当について領収証をご希望の方は、該当する項目について〇で囲んでください。</t>
    <phoneticPr fontId="2"/>
  </si>
  <si>
    <t>（　自宅　・　勤務先　）</t>
    <phoneticPr fontId="2"/>
  </si>
  <si>
    <t>３５　　歳</t>
    <rPh sb="4" eb="5">
      <t>サイ</t>
    </rPh>
    <phoneticPr fontId="2"/>
  </si>
  <si>
    <t>弁当</t>
    <rPh sb="0" eb="2">
      <t>ベントウ</t>
    </rPh>
    <phoneticPr fontId="2"/>
  </si>
  <si>
    <t>※1　会員（6,000円）非会員（7,000円）、学生（3,000円）をご記入ください。</t>
    <rPh sb="3" eb="5">
      <t>カイイン</t>
    </rPh>
    <rPh sb="11" eb="12">
      <t>エン</t>
    </rPh>
    <rPh sb="13" eb="16">
      <t>ヒカイイン</t>
    </rPh>
    <rPh sb="22" eb="23">
      <t>エン</t>
    </rPh>
    <rPh sb="25" eb="27">
      <t>ガクセイ</t>
    </rPh>
    <rPh sb="33" eb="34">
      <t>エン</t>
    </rPh>
    <rPh sb="37" eb="39">
      <t>キニュウ</t>
    </rPh>
    <phoneticPr fontId="2"/>
  </si>
  <si>
    <t>佐賀　太郎</t>
    <rPh sb="0" eb="2">
      <t>サガ</t>
    </rPh>
    <rPh sb="3" eb="5">
      <t>タロウ</t>
    </rPh>
    <phoneticPr fontId="2"/>
  </si>
  <si>
    <t>さが　タロウ</t>
    <phoneticPr fontId="2"/>
  </si>
  <si>
    <t>11/21（土）</t>
    <rPh sb="6" eb="7">
      <t>ド</t>
    </rPh>
    <phoneticPr fontId="2"/>
  </si>
  <si>
    <t>11/22（日）</t>
    <rPh sb="6" eb="7">
      <t>ニチ</t>
    </rPh>
    <phoneticPr fontId="2"/>
  </si>
  <si>
    <t>11/23（月）観光</t>
    <rPh sb="6" eb="7">
      <t>ゲツ</t>
    </rPh>
    <rPh sb="8" eb="10">
      <t>カンコウ</t>
    </rPh>
    <phoneticPr fontId="2"/>
  </si>
  <si>
    <t>E-mail　susumu.oho@mwt.co.jp</t>
    <phoneticPr fontId="2"/>
  </si>
  <si>
    <t>第52回　九州医療ソーシャルワーカー研修会　さが大会　参加申込書</t>
    <rPh sb="27" eb="29">
      <t>サンカ</t>
    </rPh>
    <rPh sb="29" eb="32">
      <t>モウシコミショ</t>
    </rPh>
    <phoneticPr fontId="2"/>
  </si>
  <si>
    <r>
      <t>D</t>
    </r>
    <r>
      <rPr>
        <sz val="8"/>
        <color rgb="FF002060"/>
        <rFont val="ＭＳ Ｐ明朝"/>
        <family val="1"/>
        <charset val="128"/>
      </rPr>
      <t>※2</t>
    </r>
    <phoneticPr fontId="2"/>
  </si>
  <si>
    <t>※2　ワークショップD　（中堅者研修）へ参加ご希望の方は、所属機関、職種、経験年数を下記（◎）にご記入ください。</t>
    <phoneticPr fontId="2"/>
  </si>
  <si>
    <t>◎ワークショップD（中堅者研修）へ参加ご希望の方は記入ください。</t>
    <rPh sb="10" eb="12">
      <t>チュウケン</t>
    </rPh>
    <rPh sb="12" eb="13">
      <t>シャ</t>
    </rPh>
    <rPh sb="13" eb="15">
      <t>ケンシュウ</t>
    </rPh>
    <rPh sb="17" eb="19">
      <t>サンカ</t>
    </rPh>
    <rPh sb="20" eb="22">
      <t>キボウ</t>
    </rPh>
    <rPh sb="23" eb="24">
      <t>カタ</t>
    </rPh>
    <rPh sb="25" eb="27">
      <t>キニュウ</t>
    </rPh>
    <phoneticPr fontId="2"/>
  </si>
  <si>
    <t>A2</t>
    <phoneticPr fontId="2"/>
  </si>
  <si>
    <t>B1</t>
    <phoneticPr fontId="2"/>
  </si>
  <si>
    <t>住所：〒840-0801　佐賀県佐賀市駅前中央１丁目5－10 朝日生命佐賀駅前ビル8階</t>
    <rPh sb="0" eb="2">
      <t>ジュウショ</t>
    </rPh>
    <rPh sb="13" eb="15">
      <t>サガ</t>
    </rPh>
    <rPh sb="15" eb="16">
      <t>ケン</t>
    </rPh>
    <rPh sb="16" eb="18">
      <t>サガ</t>
    </rPh>
    <rPh sb="18" eb="19">
      <t>シ</t>
    </rPh>
    <rPh sb="19" eb="21">
      <t>エキマエ</t>
    </rPh>
    <rPh sb="21" eb="23">
      <t>チュウオウ</t>
    </rPh>
    <rPh sb="24" eb="26">
      <t>チョウメ</t>
    </rPh>
    <rPh sb="31" eb="33">
      <t>アサヒ</t>
    </rPh>
    <rPh sb="33" eb="35">
      <t>セイメイ</t>
    </rPh>
    <rPh sb="35" eb="37">
      <t>サガ</t>
    </rPh>
    <rPh sb="37" eb="39">
      <t>エキマエ</t>
    </rPh>
    <rPh sb="42" eb="43">
      <t>カイ</t>
    </rPh>
    <phoneticPr fontId="2"/>
  </si>
  <si>
    <t>　※申し込み締切日／ ９月 1８日（金）</t>
  </si>
  <si>
    <t>【お申込書送付先】　　</t>
    <rPh sb="2" eb="5">
      <t>モウシコミショ</t>
    </rPh>
    <rPh sb="5" eb="7">
      <t>ソウフ</t>
    </rPh>
    <rPh sb="7" eb="8">
      <t>サキ</t>
    </rPh>
    <phoneticPr fontId="2"/>
  </si>
  <si>
    <t>保険</t>
    <rPh sb="0" eb="2">
      <t>ホケン</t>
    </rPh>
    <phoneticPr fontId="2"/>
  </si>
  <si>
    <t>11/21-22</t>
    <phoneticPr fontId="2"/>
  </si>
  <si>
    <t>1000円</t>
    <rPh sb="4" eb="5">
      <t>エン</t>
    </rPh>
    <phoneticPr fontId="2"/>
  </si>
  <si>
    <t>○</t>
    <phoneticPr fontId="2"/>
  </si>
  <si>
    <t>Aコース　8、800円</t>
    <rPh sb="10" eb="11">
      <t>エン</t>
    </rPh>
    <phoneticPr fontId="2"/>
  </si>
  <si>
    <t>Bコース　8,000円</t>
    <rPh sb="10" eb="11">
      <t>エン</t>
    </rPh>
    <phoneticPr fontId="2"/>
  </si>
  <si>
    <t>名鉄観光株式会社佐賀支店　「第5２回　九州医療ソーシャルワーカー研修会　さが大会」　受付デスク宛（担当：梅木・大穂・田川）　　</t>
    <rPh sb="0" eb="2">
      <t>メイテツ</t>
    </rPh>
    <rPh sb="2" eb="4">
      <t>カンコウ</t>
    </rPh>
    <rPh sb="4" eb="6">
      <t>カブシキ</t>
    </rPh>
    <rPh sb="6" eb="8">
      <t>カイシャ</t>
    </rPh>
    <rPh sb="8" eb="10">
      <t>サガ</t>
    </rPh>
    <rPh sb="10" eb="12">
      <t>シテン</t>
    </rPh>
    <rPh sb="19" eb="21">
      <t>キュウシュウ</t>
    </rPh>
    <rPh sb="21" eb="23">
      <t>イリョウ</t>
    </rPh>
    <rPh sb="32" eb="35">
      <t>ケンシュウカイ</t>
    </rPh>
    <rPh sb="38" eb="40">
      <t>タイカイ</t>
    </rPh>
    <rPh sb="44" eb="45">
      <t>アテ</t>
    </rPh>
    <rPh sb="49" eb="51">
      <t>タントウ</t>
    </rPh>
    <rPh sb="52" eb="54">
      <t>ウメキ</t>
    </rPh>
    <rPh sb="55" eb="57">
      <t>オオホ</t>
    </rPh>
    <rPh sb="58" eb="60">
      <t>タガワ</t>
    </rPh>
    <phoneticPr fontId="2"/>
  </si>
  <si>
    <t>☆上記申込書に必要事項をご記入の上、ＦＡＸ又は郵送にてお申し込み下さい。ご不明な点がございましたら、お気軽にお問い合わせ下さい。</t>
    <rPh sb="1" eb="3">
      <t>ジョウキ</t>
    </rPh>
    <rPh sb="3" eb="6">
      <t>モウシコミショ</t>
    </rPh>
    <rPh sb="7" eb="9">
      <t>ヒツヨウ</t>
    </rPh>
    <rPh sb="9" eb="11">
      <t>ジコウ</t>
    </rPh>
    <rPh sb="13" eb="15">
      <t>キニュウ</t>
    </rPh>
    <rPh sb="16" eb="17">
      <t>ウエ</t>
    </rPh>
    <rPh sb="21" eb="22">
      <t>マタ</t>
    </rPh>
    <rPh sb="23" eb="25">
      <t>ユウソウ</t>
    </rPh>
    <phoneticPr fontId="2"/>
  </si>
  <si>
    <t>年　　ヶ月</t>
    <rPh sb="0" eb="1">
      <t>ネン</t>
    </rPh>
    <rPh sb="4" eb="5">
      <t>ゲツ</t>
    </rPh>
    <phoneticPr fontId="2"/>
  </si>
  <si>
    <t>年　ヶ月</t>
    <rPh sb="0" eb="1">
      <t>ネン</t>
    </rPh>
    <rPh sb="3" eb="4">
      <t>ゲツ</t>
    </rPh>
    <phoneticPr fontId="2"/>
  </si>
  <si>
    <t>ワークショップ
シンポジウム・中堅者研修</t>
    <rPh sb="15" eb="17">
      <t>チュウケン</t>
    </rPh>
    <rPh sb="17" eb="18">
      <t>シャ</t>
    </rPh>
    <rPh sb="18" eb="20">
      <t>ケンシュウ</t>
    </rPh>
    <phoneticPr fontId="2"/>
  </si>
  <si>
    <t>TEL　0952-22-9601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</si>
</sst>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9"/>
      <name val="HGP創英角ﾎﾟｯﾌﾟ体"/>
      <family val="3"/>
      <charset val="128"/>
    </font>
    <font>
      <sz val="10"/>
      <name val="Arial CE"/>
      <family val="2"/>
      <charset val="238"/>
    </font>
    <font>
      <sz val="10"/>
      <name val="ＭＳ Ｐゴシック"/>
      <family val="3"/>
      <charset val="12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HGS創英角ﾎﾟｯﾌﾟ体"/>
      <family val="3"/>
      <charset val="128"/>
    </font>
    <font>
      <sz val="13"/>
      <color indexed="8"/>
      <name val="HGP創英角ﾎﾟｯﾌﾟ体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2"/>
      <name val="HGP創英角ﾎﾟｯﾌﾟ体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b/>
      <sz val="24"/>
      <name val="ＭＳ 明朝"/>
      <family val="1"/>
      <charset val="128"/>
    </font>
    <font>
      <sz val="8"/>
      <color rgb="FF002060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Border="1" applyAlignment="1"/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/>
    <xf numFmtId="0" fontId="4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5" fillId="0" borderId="20" xfId="0" applyFont="1" applyBorder="1" applyAlignment="1"/>
    <xf numFmtId="0" fontId="16" fillId="0" borderId="21" xfId="0" applyFont="1" applyBorder="1" applyAlignment="1">
      <alignment vertical="center"/>
    </xf>
    <xf numFmtId="0" fontId="20" fillId="0" borderId="0" xfId="0" applyFont="1" applyFill="1" applyBorder="1"/>
    <xf numFmtId="0" fontId="21" fillId="0" borderId="0" xfId="0" applyFont="1" applyFill="1" applyBorder="1"/>
    <xf numFmtId="0" fontId="18" fillId="0" borderId="0" xfId="0" applyFont="1"/>
    <xf numFmtId="0" fontId="5" fillId="0" borderId="0" xfId="0" applyFont="1"/>
    <xf numFmtId="0" fontId="9" fillId="0" borderId="0" xfId="0" applyFont="1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27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0" borderId="40" xfId="0" applyFill="1" applyBorder="1"/>
    <xf numFmtId="0" fontId="0" fillId="0" borderId="49" xfId="0" applyFill="1" applyBorder="1"/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8" fillId="0" borderId="0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0" fillId="0" borderId="19" xfId="0" applyFill="1" applyBorder="1"/>
    <xf numFmtId="0" fontId="0" fillId="0" borderId="21" xfId="0" applyFill="1" applyBorder="1"/>
    <xf numFmtId="0" fontId="11" fillId="0" borderId="20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horizontal="right"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0" fontId="19" fillId="0" borderId="42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vertical="center"/>
      <protection locked="0"/>
    </xf>
    <xf numFmtId="0" fontId="20" fillId="0" borderId="8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 shrinkToFit="1"/>
    </xf>
    <xf numFmtId="0" fontId="20" fillId="0" borderId="41" xfId="0" applyFont="1" applyFill="1" applyBorder="1" applyAlignment="1" applyProtection="1">
      <alignment horizontal="center" vertical="center" shrinkToFit="1"/>
    </xf>
    <xf numFmtId="0" fontId="20" fillId="0" borderId="1" xfId="0" applyFont="1" applyFill="1" applyBorder="1" applyAlignment="1" applyProtection="1">
      <alignment horizontal="center" vertical="center" shrinkToFit="1"/>
    </xf>
    <xf numFmtId="0" fontId="20" fillId="0" borderId="44" xfId="0" applyFont="1" applyFill="1" applyBorder="1" applyAlignment="1" applyProtection="1">
      <alignment horizontal="center" vertical="center" shrinkToFit="1"/>
    </xf>
    <xf numFmtId="0" fontId="20" fillId="0" borderId="83" xfId="0" applyFont="1" applyFill="1" applyBorder="1" applyAlignment="1" applyProtection="1">
      <alignment horizontal="center" vertical="center" shrinkToFit="1"/>
    </xf>
    <xf numFmtId="0" fontId="20" fillId="0" borderId="87" xfId="0" applyFont="1" applyFill="1" applyBorder="1" applyAlignment="1" applyProtection="1">
      <alignment horizontal="center" vertical="center" shrinkToFit="1"/>
    </xf>
    <xf numFmtId="0" fontId="20" fillId="0" borderId="29" xfId="0" applyFont="1" applyFill="1" applyBorder="1" applyAlignment="1" applyProtection="1">
      <alignment horizontal="center" vertical="center" shrinkToFit="1"/>
    </xf>
    <xf numFmtId="0" fontId="20" fillId="0" borderId="33" xfId="0" applyFont="1" applyFill="1" applyBorder="1" applyAlignment="1" applyProtection="1">
      <alignment horizontal="center" vertical="center" shrinkToFit="1"/>
    </xf>
    <xf numFmtId="0" fontId="20" fillId="0" borderId="41" xfId="0" applyFont="1" applyFill="1" applyBorder="1" applyAlignment="1" applyProtection="1">
      <alignment vertical="center"/>
      <protection locked="0"/>
    </xf>
    <xf numFmtId="0" fontId="3" fillId="2" borderId="5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 shrinkToFit="1"/>
    </xf>
    <xf numFmtId="0" fontId="0" fillId="0" borderId="55" xfId="0" applyBorder="1" applyAlignment="1">
      <alignment vertical="center" wrapText="1" shrinkToFit="1"/>
    </xf>
    <xf numFmtId="0" fontId="0" fillId="0" borderId="56" xfId="0" applyBorder="1" applyAlignment="1">
      <alignment vertical="center" wrapText="1" shrinkToFit="1"/>
    </xf>
    <xf numFmtId="0" fontId="4" fillId="0" borderId="23" xfId="0" applyFont="1" applyBorder="1" applyAlignment="1">
      <alignment vertical="center"/>
    </xf>
    <xf numFmtId="0" fontId="0" fillId="0" borderId="7" xfId="0" applyBorder="1" applyAlignment="1"/>
    <xf numFmtId="0" fontId="0" fillId="0" borderId="42" xfId="0" applyBorder="1" applyAlignment="1"/>
    <xf numFmtId="0" fontId="0" fillId="0" borderId="8" xfId="0" applyBorder="1" applyAlignment="1"/>
    <xf numFmtId="0" fontId="12" fillId="0" borderId="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5" fillId="0" borderId="7" xfId="0" applyFont="1" applyBorder="1" applyAlignment="1"/>
    <xf numFmtId="0" fontId="15" fillId="0" borderId="42" xfId="0" applyFont="1" applyBorder="1" applyAlignment="1"/>
    <xf numFmtId="0" fontId="15" fillId="0" borderId="8" xfId="0" applyFont="1" applyBorder="1" applyAlignment="1"/>
    <xf numFmtId="0" fontId="5" fillId="0" borderId="23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50" xfId="0" applyFont="1" applyFill="1" applyBorder="1" applyAlignment="1" applyProtection="1">
      <alignment horizontal="left" vertical="center"/>
      <protection locked="0"/>
    </xf>
    <xf numFmtId="0" fontId="20" fillId="0" borderId="52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/>
      <protection locked="0"/>
    </xf>
    <xf numFmtId="0" fontId="20" fillId="0" borderId="5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/>
    <xf numFmtId="0" fontId="0" fillId="0" borderId="0" xfId="0" applyAlignment="1"/>
    <xf numFmtId="0" fontId="25" fillId="0" borderId="1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26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right" vertical="center"/>
      <protection locked="0"/>
    </xf>
    <xf numFmtId="0" fontId="33" fillId="0" borderId="11" xfId="0" applyFont="1" applyFill="1" applyBorder="1" applyAlignment="1" applyProtection="1">
      <alignment horizontal="right" vertical="center"/>
      <protection locked="0"/>
    </xf>
    <xf numFmtId="0" fontId="33" fillId="0" borderId="26" xfId="0" applyFont="1" applyFill="1" applyBorder="1" applyAlignment="1" applyProtection="1">
      <alignment horizontal="right" vertical="center"/>
      <protection locked="0"/>
    </xf>
    <xf numFmtId="0" fontId="33" fillId="0" borderId="27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right" vertical="center"/>
      <protection locked="0"/>
    </xf>
    <xf numFmtId="0" fontId="25" fillId="0" borderId="26" xfId="0" applyFont="1" applyFill="1" applyBorder="1" applyAlignment="1" applyProtection="1">
      <alignment horizontal="right" vertical="center"/>
      <protection locked="0"/>
    </xf>
    <xf numFmtId="0" fontId="25" fillId="0" borderId="27" xfId="0" applyFont="1" applyFill="1" applyBorder="1" applyAlignment="1" applyProtection="1">
      <alignment horizontal="right" vertical="center"/>
      <protection locked="0"/>
    </xf>
    <xf numFmtId="0" fontId="25" fillId="0" borderId="84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 shrinkToFit="1"/>
      <protection locked="0"/>
    </xf>
    <xf numFmtId="0" fontId="33" fillId="0" borderId="2" xfId="0" applyFont="1" applyFill="1" applyBorder="1" applyAlignment="1" applyProtection="1">
      <alignment horizontal="center" vertical="center" shrinkToFit="1"/>
      <protection locked="0"/>
    </xf>
    <xf numFmtId="0" fontId="33" fillId="0" borderId="68" xfId="0" applyFont="1" applyFill="1" applyBorder="1" applyAlignment="1" applyProtection="1">
      <alignment horizontal="center" vertical="center" shrinkToFit="1"/>
      <protection locked="0"/>
    </xf>
    <xf numFmtId="0" fontId="33" fillId="0" borderId="45" xfId="0" applyFont="1" applyFill="1" applyBorder="1" applyAlignment="1" applyProtection="1">
      <alignment horizontal="center" vertical="center" shrinkToFit="1"/>
      <protection locked="0"/>
    </xf>
    <xf numFmtId="0" fontId="33" fillId="0" borderId="39" xfId="0" applyFont="1" applyFill="1" applyBorder="1" applyAlignment="1" applyProtection="1">
      <alignment horizontal="center" vertical="center" shrinkToFit="1"/>
      <protection locked="0"/>
    </xf>
    <xf numFmtId="0" fontId="33" fillId="0" borderId="51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Protection="1">
      <protection locked="0"/>
    </xf>
    <xf numFmtId="0" fontId="24" fillId="0" borderId="26" xfId="0" applyFont="1" applyFill="1" applyBorder="1" applyAlignment="1" applyProtection="1">
      <alignment horizontal="right" vertical="center"/>
      <protection locked="0"/>
    </xf>
    <xf numFmtId="0" fontId="20" fillId="0" borderId="5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33" fillId="0" borderId="38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33" fillId="0" borderId="50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Protection="1">
      <protection locked="0"/>
    </xf>
    <xf numFmtId="0" fontId="24" fillId="0" borderId="1" xfId="0" applyFont="1" applyFill="1" applyBorder="1" applyAlignment="1" applyProtection="1">
      <alignment horizontal="right" vertical="center"/>
      <protection locked="0"/>
    </xf>
    <xf numFmtId="0" fontId="20" fillId="0" borderId="65" xfId="0" applyFont="1" applyFill="1" applyBorder="1" applyAlignment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>
      <alignment horizontal="center" vertical="center"/>
    </xf>
    <xf numFmtId="0" fontId="19" fillId="0" borderId="79" xfId="0" applyFont="1" applyFill="1" applyBorder="1" applyAlignment="1" applyProtection="1">
      <alignment horizontal="center" vertical="center"/>
      <protection locked="0"/>
    </xf>
    <xf numFmtId="0" fontId="19" fillId="0" borderId="80" xfId="0" applyFont="1" applyFill="1" applyBorder="1" applyAlignment="1" applyProtection="1">
      <alignment horizontal="center" vertical="center"/>
      <protection locked="0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right" vertical="center"/>
      <protection locked="0"/>
    </xf>
    <xf numFmtId="0" fontId="24" fillId="0" borderId="38" xfId="0" applyFont="1" applyFill="1" applyBorder="1" applyAlignment="1" applyProtection="1">
      <alignment horizontal="center" vertical="center" shrinkToFit="1"/>
      <protection locked="0"/>
    </xf>
    <xf numFmtId="0" fontId="24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/>
      <protection locked="0"/>
    </xf>
    <xf numFmtId="0" fontId="11" fillId="0" borderId="73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71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 shrinkToFit="1"/>
    </xf>
    <xf numFmtId="0" fontId="33" fillId="0" borderId="40" xfId="0" applyFont="1" applyFill="1" applyBorder="1" applyAlignment="1">
      <alignment horizontal="center" vertical="center" shrinkToFit="1"/>
    </xf>
    <xf numFmtId="0" fontId="33" fillId="0" borderId="49" xfId="0" applyFont="1" applyFill="1" applyBorder="1" applyAlignment="1">
      <alignment horizontal="center" vertical="center" shrinkToFit="1"/>
    </xf>
    <xf numFmtId="0" fontId="33" fillId="0" borderId="48" xfId="0" applyFont="1" applyFill="1" applyBorder="1" applyAlignment="1">
      <alignment horizontal="center" vertical="center" shrinkToFit="1"/>
    </xf>
    <xf numFmtId="0" fontId="33" fillId="0" borderId="82" xfId="0" applyFont="1" applyFill="1" applyBorder="1" applyAlignment="1">
      <alignment horizontal="center" vertical="center" shrinkToFit="1"/>
    </xf>
    <xf numFmtId="0" fontId="33" fillId="0" borderId="86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right" vertical="center" wrapText="1"/>
    </xf>
    <xf numFmtId="0" fontId="25" fillId="0" borderId="59" xfId="0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176" fontId="11" fillId="0" borderId="74" xfId="0" applyNumberFormat="1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176" fontId="11" fillId="0" borderId="45" xfId="0" applyNumberFormat="1" applyFont="1" applyFill="1" applyBorder="1" applyAlignment="1">
      <alignment horizontal="center" vertical="center" shrinkToFit="1"/>
    </xf>
    <xf numFmtId="176" fontId="11" fillId="0" borderId="39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vertical="center" shrinkToFit="1"/>
    </xf>
    <xf numFmtId="0" fontId="24" fillId="0" borderId="56" xfId="0" applyFont="1" applyFill="1" applyBorder="1" applyAlignment="1">
      <alignment vertical="center" shrinkToFit="1"/>
    </xf>
    <xf numFmtId="0" fontId="24" fillId="0" borderId="7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30" fillId="0" borderId="61" xfId="0" applyFont="1" applyFill="1" applyBorder="1" applyAlignment="1">
      <alignment horizontal="center" vertical="center" shrinkToFit="1"/>
    </xf>
    <xf numFmtId="0" fontId="30" fillId="0" borderId="62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 shrinkToFit="1"/>
      <protection locked="0"/>
    </xf>
    <xf numFmtId="0" fontId="24" fillId="0" borderId="74" xfId="0" applyFont="1" applyFill="1" applyBorder="1" applyAlignment="1" applyProtection="1">
      <alignment horizontal="center" vertical="center" shrinkToFit="1"/>
      <protection locked="0"/>
    </xf>
    <xf numFmtId="0" fontId="33" fillId="0" borderId="71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0</xdr:col>
      <xdr:colOff>0</xdr:colOff>
      <xdr:row>6</xdr:row>
      <xdr:rowOff>66675</xdr:rowOff>
    </xdr:to>
    <xdr:sp macro="" textlink="">
      <xdr:nvSpPr>
        <xdr:cNvPr id="1897" name="AutoShape 1"/>
        <xdr:cNvSpPr>
          <a:spLocks noChangeArrowheads="1"/>
        </xdr:cNvSpPr>
      </xdr:nvSpPr>
      <xdr:spPr bwMode="auto">
        <a:xfrm>
          <a:off x="0" y="1238250"/>
          <a:ext cx="0" cy="36195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209550</xdr:rowOff>
    </xdr:to>
    <xdr:sp macro="" textlink="">
      <xdr:nvSpPr>
        <xdr:cNvPr id="1898" name="AutoShape 2"/>
        <xdr:cNvSpPr>
          <a:spLocks noChangeArrowheads="1"/>
        </xdr:cNvSpPr>
      </xdr:nvSpPr>
      <xdr:spPr bwMode="auto">
        <a:xfrm>
          <a:off x="0" y="3590925"/>
          <a:ext cx="0" cy="36195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26</xdr:row>
      <xdr:rowOff>123825</xdr:rowOff>
    </xdr:to>
    <xdr:sp macro="" textlink="">
      <xdr:nvSpPr>
        <xdr:cNvPr id="1899" name="AutoShape 3"/>
        <xdr:cNvSpPr>
          <a:spLocks noChangeArrowheads="1"/>
        </xdr:cNvSpPr>
      </xdr:nvSpPr>
      <xdr:spPr bwMode="auto">
        <a:xfrm>
          <a:off x="0" y="6200775"/>
          <a:ext cx="0" cy="36195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32</xdr:row>
      <xdr:rowOff>76200</xdr:rowOff>
    </xdr:from>
    <xdr:to>
      <xdr:col>0</xdr:col>
      <xdr:colOff>0</xdr:colOff>
      <xdr:row>33</xdr:row>
      <xdr:rowOff>200025</xdr:rowOff>
    </xdr:to>
    <xdr:sp macro="" textlink="">
      <xdr:nvSpPr>
        <xdr:cNvPr id="1900" name="AutoShape 4"/>
        <xdr:cNvSpPr>
          <a:spLocks noChangeArrowheads="1"/>
        </xdr:cNvSpPr>
      </xdr:nvSpPr>
      <xdr:spPr bwMode="auto">
        <a:xfrm>
          <a:off x="0" y="8010525"/>
          <a:ext cx="0" cy="36195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39</xdr:row>
      <xdr:rowOff>66675</xdr:rowOff>
    </xdr:from>
    <xdr:to>
      <xdr:col>0</xdr:col>
      <xdr:colOff>0</xdr:colOff>
      <xdr:row>40</xdr:row>
      <xdr:rowOff>190500</xdr:rowOff>
    </xdr:to>
    <xdr:sp macro="" textlink="">
      <xdr:nvSpPr>
        <xdr:cNvPr id="1901" name="AutoShape 5"/>
        <xdr:cNvSpPr>
          <a:spLocks noChangeArrowheads="1"/>
        </xdr:cNvSpPr>
      </xdr:nvSpPr>
      <xdr:spPr bwMode="auto">
        <a:xfrm>
          <a:off x="0" y="9734550"/>
          <a:ext cx="0" cy="36195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5</xdr:row>
      <xdr:rowOff>104775</xdr:rowOff>
    </xdr:from>
    <xdr:to>
      <xdr:col>9</xdr:col>
      <xdr:colOff>504825</xdr:colOff>
      <xdr:row>7</xdr:row>
      <xdr:rowOff>171450</xdr:rowOff>
    </xdr:to>
    <xdr:sp macro="" textlink="">
      <xdr:nvSpPr>
        <xdr:cNvPr id="1902" name="AutoShape 7"/>
        <xdr:cNvSpPr>
          <a:spLocks noChangeArrowheads="1"/>
        </xdr:cNvSpPr>
      </xdr:nvSpPr>
      <xdr:spPr bwMode="auto">
        <a:xfrm>
          <a:off x="6410325" y="1400175"/>
          <a:ext cx="847725" cy="542925"/>
        </a:xfrm>
        <a:prstGeom prst="rightArrow">
          <a:avLst>
            <a:gd name="adj1" fmla="val 50000"/>
            <a:gd name="adj2" fmla="val 39035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15</xdr:row>
      <xdr:rowOff>76200</xdr:rowOff>
    </xdr:from>
    <xdr:to>
      <xdr:col>9</xdr:col>
      <xdr:colOff>600075</xdr:colOff>
      <xdr:row>17</xdr:row>
      <xdr:rowOff>142875</xdr:rowOff>
    </xdr:to>
    <xdr:sp macro="" textlink="">
      <xdr:nvSpPr>
        <xdr:cNvPr id="1903" name="AutoShape 8"/>
        <xdr:cNvSpPr>
          <a:spLocks noChangeArrowheads="1"/>
        </xdr:cNvSpPr>
      </xdr:nvSpPr>
      <xdr:spPr bwMode="auto">
        <a:xfrm>
          <a:off x="6924675" y="3819525"/>
          <a:ext cx="428625" cy="542925"/>
        </a:xfrm>
        <a:prstGeom prst="right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25</xdr:row>
      <xdr:rowOff>76200</xdr:rowOff>
    </xdr:from>
    <xdr:to>
      <xdr:col>10</xdr:col>
      <xdr:colOff>0</xdr:colOff>
      <xdr:row>27</xdr:row>
      <xdr:rowOff>142875</xdr:rowOff>
    </xdr:to>
    <xdr:sp macro="" textlink="">
      <xdr:nvSpPr>
        <xdr:cNvPr id="1904" name="AutoShape 9"/>
        <xdr:cNvSpPr>
          <a:spLocks noChangeArrowheads="1"/>
        </xdr:cNvSpPr>
      </xdr:nvSpPr>
      <xdr:spPr bwMode="auto">
        <a:xfrm>
          <a:off x="6924675" y="6276975"/>
          <a:ext cx="514350" cy="542925"/>
        </a:xfrm>
        <a:prstGeom prst="right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31</xdr:row>
      <xdr:rowOff>238125</xdr:rowOff>
    </xdr:from>
    <xdr:to>
      <xdr:col>9</xdr:col>
      <xdr:colOff>409575</xdr:colOff>
      <xdr:row>34</xdr:row>
      <xdr:rowOff>0</xdr:rowOff>
    </xdr:to>
    <xdr:sp macro="" textlink="">
      <xdr:nvSpPr>
        <xdr:cNvPr id="1905" name="AutoShape 10"/>
        <xdr:cNvSpPr>
          <a:spLocks noChangeArrowheads="1"/>
        </xdr:cNvSpPr>
      </xdr:nvSpPr>
      <xdr:spPr bwMode="auto">
        <a:xfrm>
          <a:off x="6486525" y="7867650"/>
          <a:ext cx="676275" cy="542925"/>
        </a:xfrm>
        <a:prstGeom prst="rightArrow">
          <a:avLst>
            <a:gd name="adj1" fmla="val 50000"/>
            <a:gd name="adj2" fmla="val 3114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39</xdr:row>
      <xdr:rowOff>152400</xdr:rowOff>
    </xdr:from>
    <xdr:to>
      <xdr:col>10</xdr:col>
      <xdr:colOff>0</xdr:colOff>
      <xdr:row>41</xdr:row>
      <xdr:rowOff>219075</xdr:rowOff>
    </xdr:to>
    <xdr:sp macro="" textlink="">
      <xdr:nvSpPr>
        <xdr:cNvPr id="1906" name="AutoShape 11"/>
        <xdr:cNvSpPr>
          <a:spLocks noChangeArrowheads="1"/>
        </xdr:cNvSpPr>
      </xdr:nvSpPr>
      <xdr:spPr bwMode="auto">
        <a:xfrm>
          <a:off x="6981825" y="9820275"/>
          <a:ext cx="457200" cy="542925"/>
        </a:xfrm>
        <a:prstGeom prst="right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180975</xdr:rowOff>
    </xdr:from>
    <xdr:to>
      <xdr:col>7</xdr:col>
      <xdr:colOff>200025</xdr:colOff>
      <xdr:row>12</xdr:row>
      <xdr:rowOff>180975</xdr:rowOff>
    </xdr:to>
    <xdr:sp macro="" textlink="">
      <xdr:nvSpPr>
        <xdr:cNvPr id="2" name="円/楕円 1"/>
        <xdr:cNvSpPr>
          <a:spLocks noChangeArrowheads="1"/>
        </xdr:cNvSpPr>
      </xdr:nvSpPr>
      <xdr:spPr bwMode="auto">
        <a:xfrm>
          <a:off x="2133600" y="2291715"/>
          <a:ext cx="200025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</xdr:colOff>
      <xdr:row>13</xdr:row>
      <xdr:rowOff>13335</xdr:rowOff>
    </xdr:from>
    <xdr:to>
      <xdr:col>5</xdr:col>
      <xdr:colOff>241935</xdr:colOff>
      <xdr:row>13</xdr:row>
      <xdr:rowOff>203835</xdr:rowOff>
    </xdr:to>
    <xdr:sp macro="" textlink="">
      <xdr:nvSpPr>
        <xdr:cNvPr id="3" name="円/楕円 2"/>
        <xdr:cNvSpPr>
          <a:spLocks noChangeArrowheads="1"/>
        </xdr:cNvSpPr>
      </xdr:nvSpPr>
      <xdr:spPr bwMode="auto">
        <a:xfrm>
          <a:off x="1556385" y="2505075"/>
          <a:ext cx="209550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93345</xdr:colOff>
      <xdr:row>12</xdr:row>
      <xdr:rowOff>114300</xdr:rowOff>
    </xdr:from>
    <xdr:to>
      <xdr:col>28</xdr:col>
      <xdr:colOff>270510</xdr:colOff>
      <xdr:row>13</xdr:row>
      <xdr:rowOff>114300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8627745" y="2415540"/>
          <a:ext cx="177165" cy="1905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114301</xdr:colOff>
      <xdr:row>38</xdr:row>
      <xdr:rowOff>76201</xdr:rowOff>
    </xdr:from>
    <xdr:to>
      <xdr:col>15</xdr:col>
      <xdr:colOff>238125</xdr:colOff>
      <xdr:row>41</xdr:row>
      <xdr:rowOff>85725</xdr:rowOff>
    </xdr:to>
    <xdr:sp macro="" textlink="">
      <xdr:nvSpPr>
        <xdr:cNvPr id="5" name="正方形/長方形 4"/>
        <xdr:cNvSpPr/>
      </xdr:nvSpPr>
      <xdr:spPr bwMode="auto">
        <a:xfrm>
          <a:off x="1143001" y="7067551"/>
          <a:ext cx="4238624" cy="542924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3200">
              <a:solidFill>
                <a:schemeClr val="bg1"/>
              </a:solidFill>
            </a:rPr>
            <a:t>　ＦＡＸ：</a:t>
          </a:r>
          <a:r>
            <a:rPr kumimoji="1" lang="en-US" altLang="ja-JP" sz="3200">
              <a:solidFill>
                <a:schemeClr val="bg1"/>
              </a:solidFill>
            </a:rPr>
            <a:t>0952-22-9605</a:t>
          </a:r>
          <a:endParaRPr kumimoji="1" lang="ja-JP" altLang="en-US" sz="3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104776</xdr:colOff>
      <xdr:row>38</xdr:row>
      <xdr:rowOff>85725</xdr:rowOff>
    </xdr:from>
    <xdr:to>
      <xdr:col>3</xdr:col>
      <xdr:colOff>123826</xdr:colOff>
      <xdr:row>40</xdr:row>
      <xdr:rowOff>152400</xdr:rowOff>
    </xdr:to>
    <xdr:sp macro="" textlink="">
      <xdr:nvSpPr>
        <xdr:cNvPr id="6" name="左矢印 5"/>
        <xdr:cNvSpPr/>
      </xdr:nvSpPr>
      <xdr:spPr bwMode="auto">
        <a:xfrm>
          <a:off x="104776" y="7077075"/>
          <a:ext cx="1047750" cy="428625"/>
        </a:xfrm>
        <a:prstGeom prst="leftArrow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view="pageBreakPreview" zoomScale="85" workbookViewId="0">
      <selection activeCell="G22" sqref="G22"/>
    </sheetView>
  </sheetViews>
  <sheetFormatPr defaultColWidth="9" defaultRowHeight="13.5"/>
  <cols>
    <col min="1" max="1" width="9" style="1"/>
    <col min="2" max="2" width="10.5" style="1" customWidth="1"/>
    <col min="3" max="3" width="15.125" style="1" customWidth="1"/>
    <col min="4" max="10" width="9" style="1"/>
    <col min="11" max="11" width="5.5" style="1" customWidth="1"/>
    <col min="12" max="12" width="9" style="1"/>
    <col min="13" max="13" width="10.5" style="1" customWidth="1"/>
    <col min="14" max="14" width="15.125" style="1" customWidth="1"/>
    <col min="15" max="20" width="9" style="1"/>
    <col min="21" max="21" width="12.125" style="1" customWidth="1"/>
    <col min="22" max="22" width="19.75" style="1" customWidth="1"/>
    <col min="23" max="23" width="10.5" style="1" customWidth="1"/>
    <col min="24" max="24" width="15.125" style="1" customWidth="1"/>
    <col min="25" max="16384" width="9" style="1"/>
  </cols>
  <sheetData>
    <row r="1" spans="1:30" ht="14.25" thickBot="1"/>
    <row r="2" spans="1:30" ht="22.5" customHeight="1" thickBot="1">
      <c r="A2" s="178" t="s">
        <v>50</v>
      </c>
      <c r="B2" s="179"/>
      <c r="C2" s="179"/>
      <c r="D2" s="180"/>
      <c r="L2" s="170" t="s">
        <v>57</v>
      </c>
      <c r="M2" s="171"/>
      <c r="N2" s="171"/>
      <c r="O2" s="172"/>
      <c r="V2" s="150" t="s">
        <v>57</v>
      </c>
      <c r="W2" s="151"/>
      <c r="X2" s="151"/>
      <c r="Y2" s="152"/>
    </row>
    <row r="3" spans="1:30" ht="22.5" customHeight="1" thickBot="1">
      <c r="A3" s="50"/>
      <c r="B3" s="50"/>
      <c r="C3" s="50"/>
      <c r="D3" s="50"/>
      <c r="L3" s="163" t="s">
        <v>49</v>
      </c>
      <c r="M3" s="163"/>
      <c r="N3" s="163"/>
      <c r="O3" s="163"/>
      <c r="V3" s="163" t="s">
        <v>49</v>
      </c>
      <c r="W3" s="163"/>
      <c r="X3" s="163"/>
      <c r="Y3" s="163"/>
    </row>
    <row r="4" spans="1:30" s="2" customFormat="1" ht="24" customHeight="1">
      <c r="A4" s="164" t="s">
        <v>0</v>
      </c>
      <c r="B4" s="173"/>
      <c r="C4" s="174"/>
      <c r="D4" s="24"/>
      <c r="E4" s="25" t="s">
        <v>1</v>
      </c>
      <c r="F4" s="25" t="s">
        <v>2</v>
      </c>
      <c r="G4" s="25" t="s">
        <v>3</v>
      </c>
      <c r="H4" s="26" t="s">
        <v>4</v>
      </c>
      <c r="L4" s="164" t="s">
        <v>0</v>
      </c>
      <c r="M4" s="173"/>
      <c r="N4" s="174"/>
      <c r="O4" s="24"/>
      <c r="P4" s="25" t="s">
        <v>1</v>
      </c>
      <c r="Q4" s="25" t="s">
        <v>2</v>
      </c>
      <c r="R4" s="25" t="s">
        <v>3</v>
      </c>
      <c r="S4" s="26" t="s">
        <v>4</v>
      </c>
      <c r="V4" s="164" t="s">
        <v>43</v>
      </c>
      <c r="W4" s="165"/>
      <c r="X4" s="166"/>
      <c r="Y4" s="24"/>
      <c r="Z4" s="25" t="s">
        <v>1</v>
      </c>
      <c r="AA4" s="25" t="s">
        <v>2</v>
      </c>
      <c r="AB4" s="25" t="s">
        <v>3</v>
      </c>
      <c r="AC4" s="26" t="s">
        <v>4</v>
      </c>
    </row>
    <row r="5" spans="1:30" s="2" customFormat="1" ht="18.75" customHeight="1">
      <c r="A5" s="153" t="s">
        <v>6</v>
      </c>
      <c r="B5" s="16" t="s">
        <v>24</v>
      </c>
      <c r="C5" s="16"/>
      <c r="D5" s="5" t="s">
        <v>5</v>
      </c>
      <c r="E5" s="6">
        <v>19000</v>
      </c>
      <c r="F5" s="6">
        <v>11000</v>
      </c>
      <c r="G5" s="6">
        <v>9500</v>
      </c>
      <c r="H5" s="27">
        <v>6000</v>
      </c>
      <c r="L5" s="153" t="s">
        <v>6</v>
      </c>
      <c r="M5" s="4" t="s">
        <v>55</v>
      </c>
      <c r="N5" s="4"/>
      <c r="O5" s="5" t="s">
        <v>5</v>
      </c>
      <c r="P5" s="6">
        <v>19000</v>
      </c>
      <c r="Q5" s="6">
        <v>11000</v>
      </c>
      <c r="R5" s="6">
        <v>9500</v>
      </c>
      <c r="S5" s="27">
        <v>6000</v>
      </c>
      <c r="V5" s="175" t="s">
        <v>39</v>
      </c>
      <c r="W5" s="4" t="s">
        <v>55</v>
      </c>
      <c r="X5" s="4"/>
      <c r="Y5" s="5" t="s">
        <v>5</v>
      </c>
      <c r="Z5" s="6">
        <f t="shared" ref="Z5:AC10" si="0">P5*1.05</f>
        <v>19950</v>
      </c>
      <c r="AA5" s="6">
        <f t="shared" si="0"/>
        <v>11550</v>
      </c>
      <c r="AB5" s="6">
        <f t="shared" si="0"/>
        <v>9975</v>
      </c>
      <c r="AC5" s="27">
        <f t="shared" si="0"/>
        <v>6300</v>
      </c>
    </row>
    <row r="6" spans="1:30" s="2" customFormat="1" ht="18.75" customHeight="1">
      <c r="A6" s="181"/>
      <c r="B6" s="17" t="s">
        <v>36</v>
      </c>
      <c r="C6" s="17"/>
      <c r="D6" s="9" t="s">
        <v>7</v>
      </c>
      <c r="E6" s="10">
        <v>25000</v>
      </c>
      <c r="F6" s="10">
        <v>14000</v>
      </c>
      <c r="G6" s="10">
        <v>11500</v>
      </c>
      <c r="H6" s="28">
        <v>6000</v>
      </c>
      <c r="L6" s="154"/>
      <c r="M6" s="8" t="s">
        <v>53</v>
      </c>
      <c r="N6" s="8"/>
      <c r="O6" s="9" t="s">
        <v>7</v>
      </c>
      <c r="P6" s="10">
        <v>25000</v>
      </c>
      <c r="Q6" s="10">
        <v>15000</v>
      </c>
      <c r="R6" s="10">
        <v>12500</v>
      </c>
      <c r="S6" s="28">
        <v>6000</v>
      </c>
      <c r="V6" s="176"/>
      <c r="W6" s="8" t="s">
        <v>53</v>
      </c>
      <c r="X6" s="8"/>
      <c r="Y6" s="9" t="s">
        <v>7</v>
      </c>
      <c r="Z6" s="10">
        <f t="shared" si="0"/>
        <v>26250</v>
      </c>
      <c r="AA6" s="10">
        <f t="shared" si="0"/>
        <v>15750</v>
      </c>
      <c r="AB6" s="10">
        <f t="shared" si="0"/>
        <v>13125</v>
      </c>
      <c r="AC6" s="28">
        <f t="shared" si="0"/>
        <v>6300</v>
      </c>
    </row>
    <row r="7" spans="1:30" s="2" customFormat="1" ht="18.75" customHeight="1">
      <c r="A7" s="181"/>
      <c r="B7" s="4" t="s">
        <v>25</v>
      </c>
      <c r="C7" s="18"/>
      <c r="D7" s="5" t="s">
        <v>5</v>
      </c>
      <c r="E7" s="6">
        <v>20000</v>
      </c>
      <c r="F7" s="6">
        <v>12000</v>
      </c>
      <c r="G7" s="6">
        <v>10500</v>
      </c>
      <c r="H7" s="27">
        <v>7000</v>
      </c>
      <c r="L7" s="154"/>
      <c r="M7" s="159" t="s">
        <v>56</v>
      </c>
      <c r="N7" s="160"/>
      <c r="O7" s="5" t="s">
        <v>5</v>
      </c>
      <c r="P7" s="6">
        <v>21000</v>
      </c>
      <c r="Q7" s="6">
        <v>13000</v>
      </c>
      <c r="R7" s="6">
        <v>11500</v>
      </c>
      <c r="S7" s="27">
        <v>7000</v>
      </c>
      <c r="V7" s="176"/>
      <c r="W7" s="159" t="s">
        <v>56</v>
      </c>
      <c r="X7" s="160"/>
      <c r="Y7" s="5" t="s">
        <v>5</v>
      </c>
      <c r="Z7" s="6">
        <f t="shared" si="0"/>
        <v>22050</v>
      </c>
      <c r="AA7" s="6">
        <f t="shared" si="0"/>
        <v>13650</v>
      </c>
      <c r="AB7" s="6">
        <f t="shared" si="0"/>
        <v>12075</v>
      </c>
      <c r="AC7" s="27">
        <f t="shared" si="0"/>
        <v>7350</v>
      </c>
    </row>
    <row r="8" spans="1:30" s="2" customFormat="1" ht="18.75" customHeight="1">
      <c r="A8" s="181"/>
      <c r="B8" s="21" t="s">
        <v>27</v>
      </c>
      <c r="C8" s="19"/>
      <c r="D8" s="9" t="s">
        <v>7</v>
      </c>
      <c r="E8" s="10">
        <v>26000</v>
      </c>
      <c r="F8" s="10">
        <v>15000</v>
      </c>
      <c r="G8" s="10">
        <v>12500</v>
      </c>
      <c r="H8" s="28">
        <v>7000</v>
      </c>
      <c r="L8" s="154"/>
      <c r="M8" s="161"/>
      <c r="N8" s="162"/>
      <c r="O8" s="9" t="s">
        <v>7</v>
      </c>
      <c r="P8" s="10">
        <v>26000</v>
      </c>
      <c r="Q8" s="10">
        <v>16000</v>
      </c>
      <c r="R8" s="10">
        <v>13500</v>
      </c>
      <c r="S8" s="28">
        <v>7000</v>
      </c>
      <c r="V8" s="176"/>
      <c r="W8" s="161"/>
      <c r="X8" s="162"/>
      <c r="Y8" s="9" t="s">
        <v>7</v>
      </c>
      <c r="Z8" s="10">
        <f t="shared" si="0"/>
        <v>27300</v>
      </c>
      <c r="AA8" s="10">
        <f t="shared" si="0"/>
        <v>16800</v>
      </c>
      <c r="AB8" s="10">
        <f t="shared" si="0"/>
        <v>14175</v>
      </c>
      <c r="AC8" s="28">
        <f t="shared" si="0"/>
        <v>7350</v>
      </c>
    </row>
    <row r="9" spans="1:30" s="2" customFormat="1" ht="18.75" customHeight="1">
      <c r="A9" s="181"/>
      <c r="B9" s="159" t="s">
        <v>28</v>
      </c>
      <c r="C9" s="183"/>
      <c r="D9" s="22" t="s">
        <v>5</v>
      </c>
      <c r="E9" s="23">
        <v>21000</v>
      </c>
      <c r="F9" s="23">
        <v>13000</v>
      </c>
      <c r="G9" s="23">
        <v>11500</v>
      </c>
      <c r="H9" s="29">
        <v>8000</v>
      </c>
      <c r="L9" s="154"/>
      <c r="M9" s="159" t="s">
        <v>58</v>
      </c>
      <c r="N9" s="167"/>
      <c r="O9" s="22" t="s">
        <v>5</v>
      </c>
      <c r="P9" s="23">
        <v>22000</v>
      </c>
      <c r="Q9" s="23">
        <v>14000</v>
      </c>
      <c r="R9" s="23">
        <v>12500</v>
      </c>
      <c r="S9" s="29">
        <v>8000</v>
      </c>
      <c r="V9" s="176"/>
      <c r="W9" s="159" t="s">
        <v>58</v>
      </c>
      <c r="X9" s="167"/>
      <c r="Y9" s="22" t="s">
        <v>5</v>
      </c>
      <c r="Z9" s="6">
        <f t="shared" si="0"/>
        <v>23100</v>
      </c>
      <c r="AA9" s="6">
        <f t="shared" si="0"/>
        <v>14700</v>
      </c>
      <c r="AB9" s="6">
        <f t="shared" si="0"/>
        <v>13125</v>
      </c>
      <c r="AC9" s="40">
        <f t="shared" si="0"/>
        <v>8400</v>
      </c>
    </row>
    <row r="10" spans="1:30" s="2" customFormat="1" ht="18.75" customHeight="1" thickBot="1">
      <c r="A10" s="182"/>
      <c r="B10" s="184"/>
      <c r="C10" s="185"/>
      <c r="D10" s="30" t="s">
        <v>7</v>
      </c>
      <c r="E10" s="31">
        <v>27000</v>
      </c>
      <c r="F10" s="31">
        <v>16000</v>
      </c>
      <c r="G10" s="31">
        <v>13500</v>
      </c>
      <c r="H10" s="32">
        <v>8000</v>
      </c>
      <c r="L10" s="154"/>
      <c r="M10" s="168"/>
      <c r="N10" s="169"/>
      <c r="O10" s="22" t="s">
        <v>7</v>
      </c>
      <c r="P10" s="23">
        <v>27000</v>
      </c>
      <c r="Q10" s="23">
        <v>17000</v>
      </c>
      <c r="R10" s="23">
        <v>14500</v>
      </c>
      <c r="S10" s="29">
        <v>8000</v>
      </c>
      <c r="V10" s="176"/>
      <c r="W10" s="168"/>
      <c r="X10" s="169"/>
      <c r="Y10" s="22" t="s">
        <v>7</v>
      </c>
      <c r="Z10" s="23">
        <f t="shared" si="0"/>
        <v>28350</v>
      </c>
      <c r="AA10" s="23">
        <f t="shared" si="0"/>
        <v>17850</v>
      </c>
      <c r="AB10" s="23">
        <f>R10*1.05</f>
        <v>15225</v>
      </c>
      <c r="AC10" s="29">
        <f t="shared" si="0"/>
        <v>8400</v>
      </c>
    </row>
    <row r="11" spans="1:30" s="2" customFormat="1" ht="18.75" customHeight="1" thickBot="1">
      <c r="A11" s="7"/>
      <c r="B11" s="11" t="s">
        <v>26</v>
      </c>
      <c r="C11" s="7"/>
      <c r="D11" s="12"/>
      <c r="E11" s="13"/>
      <c r="F11" s="13"/>
      <c r="G11" s="13"/>
      <c r="H11" s="13"/>
      <c r="L11" s="155"/>
      <c r="M11" s="36" t="s">
        <v>54</v>
      </c>
      <c r="N11" s="51"/>
      <c r="O11" s="52" t="s">
        <v>8</v>
      </c>
      <c r="P11" s="44">
        <v>27000</v>
      </c>
      <c r="Q11" s="44">
        <v>17000</v>
      </c>
      <c r="R11" s="44">
        <v>14500</v>
      </c>
      <c r="S11" s="46">
        <v>8000</v>
      </c>
      <c r="V11" s="177"/>
      <c r="W11" s="36" t="s">
        <v>54</v>
      </c>
      <c r="X11" s="51"/>
      <c r="Y11" s="52" t="s">
        <v>8</v>
      </c>
      <c r="Z11" s="44">
        <f>P11*1.05</f>
        <v>28350</v>
      </c>
      <c r="AA11" s="44">
        <f>Q11*1.05</f>
        <v>17850</v>
      </c>
      <c r="AB11" s="44">
        <f>R11*1.05</f>
        <v>15225</v>
      </c>
      <c r="AC11" s="46">
        <f>S11*1.05</f>
        <v>8400</v>
      </c>
    </row>
    <row r="12" spans="1:30" s="2" customFormat="1" ht="18.75" customHeight="1">
      <c r="A12" s="7"/>
      <c r="B12" s="11"/>
      <c r="C12" s="7"/>
      <c r="D12" s="12"/>
      <c r="E12" s="13"/>
      <c r="F12" s="13"/>
      <c r="G12" s="13"/>
      <c r="H12" s="13"/>
      <c r="L12" s="7"/>
      <c r="M12" s="11" t="s">
        <v>52</v>
      </c>
      <c r="N12" s="7"/>
      <c r="O12" s="12"/>
      <c r="P12" s="13"/>
      <c r="Q12" s="13"/>
      <c r="R12" s="13"/>
      <c r="S12" s="13"/>
      <c r="V12" s="7"/>
      <c r="W12" s="11" t="s">
        <v>52</v>
      </c>
      <c r="X12" s="7"/>
      <c r="Y12" s="12"/>
      <c r="Z12" s="13"/>
      <c r="AA12" s="13"/>
      <c r="AB12" s="13"/>
      <c r="AC12" s="13"/>
    </row>
    <row r="13" spans="1:30" s="2" customFormat="1" ht="18.75" customHeight="1" thickBot="1">
      <c r="A13" s="7"/>
      <c r="C13" s="7"/>
      <c r="D13" s="12"/>
      <c r="E13" s="13"/>
      <c r="F13" s="13"/>
      <c r="G13" s="13"/>
      <c r="H13" s="13"/>
      <c r="L13" s="7"/>
      <c r="N13" s="7"/>
      <c r="O13" s="12"/>
      <c r="P13" s="13"/>
      <c r="Q13" s="13"/>
      <c r="R13" s="13"/>
      <c r="S13" s="13"/>
      <c r="V13" s="7"/>
      <c r="X13" s="7"/>
      <c r="Y13" s="12"/>
      <c r="Z13" s="13"/>
      <c r="AA13" s="13"/>
      <c r="AB13" s="13"/>
      <c r="AC13" s="13"/>
    </row>
    <row r="14" spans="1:30" s="2" customFormat="1" ht="24" customHeight="1">
      <c r="A14" s="164" t="s">
        <v>0</v>
      </c>
      <c r="B14" s="173"/>
      <c r="C14" s="174"/>
      <c r="D14" s="24"/>
      <c r="E14" s="25" t="s">
        <v>1</v>
      </c>
      <c r="F14" s="25" t="s">
        <v>2</v>
      </c>
      <c r="G14" s="25" t="s">
        <v>3</v>
      </c>
      <c r="H14" s="25" t="s">
        <v>10</v>
      </c>
      <c r="I14" s="26" t="s">
        <v>4</v>
      </c>
      <c r="J14" s="20"/>
      <c r="L14" s="164" t="s">
        <v>0</v>
      </c>
      <c r="M14" s="173"/>
      <c r="N14" s="174"/>
      <c r="O14" s="24"/>
      <c r="P14" s="25" t="s">
        <v>1</v>
      </c>
      <c r="Q14" s="25" t="s">
        <v>2</v>
      </c>
      <c r="R14" s="25" t="s">
        <v>3</v>
      </c>
      <c r="S14" s="25" t="s">
        <v>10</v>
      </c>
      <c r="T14" s="26" t="s">
        <v>4</v>
      </c>
      <c r="V14" s="164" t="s">
        <v>43</v>
      </c>
      <c r="W14" s="165"/>
      <c r="X14" s="166"/>
      <c r="Y14" s="24"/>
      <c r="Z14" s="25" t="s">
        <v>1</v>
      </c>
      <c r="AA14" s="25" t="s">
        <v>2</v>
      </c>
      <c r="AB14" s="25" t="s">
        <v>3</v>
      </c>
      <c r="AC14" s="25" t="s">
        <v>10</v>
      </c>
      <c r="AD14" s="26" t="s">
        <v>4</v>
      </c>
    </row>
    <row r="15" spans="1:30" s="2" customFormat="1" ht="18.75" customHeight="1">
      <c r="A15" s="153" t="s">
        <v>11</v>
      </c>
      <c r="B15" s="16" t="s">
        <v>24</v>
      </c>
      <c r="C15" s="16"/>
      <c r="D15" s="5" t="s">
        <v>5</v>
      </c>
      <c r="E15" s="6">
        <v>13000</v>
      </c>
      <c r="F15" s="6">
        <v>7500</v>
      </c>
      <c r="G15" s="6">
        <v>6500</v>
      </c>
      <c r="H15" s="6">
        <v>5500</v>
      </c>
      <c r="I15" s="27">
        <v>5000</v>
      </c>
      <c r="J15" s="13"/>
      <c r="L15" s="153" t="s">
        <v>11</v>
      </c>
      <c r="M15" s="4" t="s">
        <v>55</v>
      </c>
      <c r="N15" s="4"/>
      <c r="O15" s="5" t="s">
        <v>5</v>
      </c>
      <c r="P15" s="6">
        <v>10000</v>
      </c>
      <c r="Q15" s="6">
        <v>6000</v>
      </c>
      <c r="R15" s="6">
        <v>5000</v>
      </c>
      <c r="S15" s="6">
        <v>4500</v>
      </c>
      <c r="T15" s="27">
        <v>4000</v>
      </c>
      <c r="V15" s="156" t="s">
        <v>40</v>
      </c>
      <c r="W15" s="4" t="s">
        <v>55</v>
      </c>
      <c r="X15" s="4"/>
      <c r="Y15" s="5" t="s">
        <v>5</v>
      </c>
      <c r="Z15" s="6">
        <f t="shared" ref="Z15:AD20" si="1">P15*1.05</f>
        <v>10500</v>
      </c>
      <c r="AA15" s="6">
        <f t="shared" si="1"/>
        <v>6300</v>
      </c>
      <c r="AB15" s="6">
        <f t="shared" si="1"/>
        <v>5250</v>
      </c>
      <c r="AC15" s="41">
        <f t="shared" si="1"/>
        <v>4725</v>
      </c>
      <c r="AD15" s="27">
        <f t="shared" si="1"/>
        <v>4200</v>
      </c>
    </row>
    <row r="16" spans="1:30" s="2" customFormat="1" ht="18.75" customHeight="1">
      <c r="A16" s="181"/>
      <c r="B16" s="17" t="s">
        <v>36</v>
      </c>
      <c r="C16" s="17"/>
      <c r="D16" s="9" t="s">
        <v>7</v>
      </c>
      <c r="E16" s="10">
        <v>17000</v>
      </c>
      <c r="F16" s="10">
        <v>9500</v>
      </c>
      <c r="G16" s="10">
        <v>8000</v>
      </c>
      <c r="H16" s="10">
        <v>6500</v>
      </c>
      <c r="I16" s="28">
        <v>5000</v>
      </c>
      <c r="J16" s="13"/>
      <c r="L16" s="154"/>
      <c r="M16" s="8" t="s">
        <v>53</v>
      </c>
      <c r="N16" s="8"/>
      <c r="O16" s="9" t="s">
        <v>7</v>
      </c>
      <c r="P16" s="10">
        <v>12000</v>
      </c>
      <c r="Q16" s="10">
        <v>8000</v>
      </c>
      <c r="R16" s="10">
        <v>6500</v>
      </c>
      <c r="S16" s="10">
        <v>5500</v>
      </c>
      <c r="T16" s="28">
        <v>4000</v>
      </c>
      <c r="V16" s="157"/>
      <c r="W16" s="8" t="s">
        <v>53</v>
      </c>
      <c r="X16" s="8"/>
      <c r="Y16" s="9" t="s">
        <v>7</v>
      </c>
      <c r="Z16" s="10">
        <f t="shared" si="1"/>
        <v>12600</v>
      </c>
      <c r="AA16" s="10">
        <f t="shared" si="1"/>
        <v>8400</v>
      </c>
      <c r="AB16" s="10">
        <f t="shared" si="1"/>
        <v>6825</v>
      </c>
      <c r="AC16" s="42">
        <f t="shared" si="1"/>
        <v>5775</v>
      </c>
      <c r="AD16" s="28">
        <f t="shared" si="1"/>
        <v>4200</v>
      </c>
    </row>
    <row r="17" spans="1:30" s="2" customFormat="1" ht="18.75" customHeight="1">
      <c r="A17" s="181"/>
      <c r="B17" s="4" t="s">
        <v>25</v>
      </c>
      <c r="C17" s="18"/>
      <c r="D17" s="5" t="s">
        <v>5</v>
      </c>
      <c r="E17" s="6">
        <v>13500</v>
      </c>
      <c r="F17" s="6">
        <v>8000</v>
      </c>
      <c r="G17" s="6">
        <v>7000</v>
      </c>
      <c r="H17" s="6">
        <v>6000</v>
      </c>
      <c r="I17" s="27">
        <v>5500</v>
      </c>
      <c r="J17" s="13"/>
      <c r="L17" s="154"/>
      <c r="M17" s="159" t="s">
        <v>56</v>
      </c>
      <c r="N17" s="160"/>
      <c r="O17" s="5" t="s">
        <v>5</v>
      </c>
      <c r="P17" s="6">
        <v>12500</v>
      </c>
      <c r="Q17" s="6">
        <v>7000</v>
      </c>
      <c r="R17" s="6">
        <v>6000</v>
      </c>
      <c r="S17" s="6">
        <v>5000</v>
      </c>
      <c r="T17" s="27">
        <v>4500</v>
      </c>
      <c r="V17" s="157"/>
      <c r="W17" s="159" t="s">
        <v>56</v>
      </c>
      <c r="X17" s="160"/>
      <c r="Y17" s="5" t="s">
        <v>5</v>
      </c>
      <c r="Z17" s="6">
        <f t="shared" si="1"/>
        <v>13125</v>
      </c>
      <c r="AA17" s="6">
        <f t="shared" si="1"/>
        <v>7350</v>
      </c>
      <c r="AB17" s="6">
        <f>R17*1.05</f>
        <v>6300</v>
      </c>
      <c r="AC17" s="41">
        <f t="shared" si="1"/>
        <v>5250</v>
      </c>
      <c r="AD17" s="27">
        <f t="shared" si="1"/>
        <v>4725</v>
      </c>
    </row>
    <row r="18" spans="1:30" s="2" customFormat="1" ht="18.75" customHeight="1">
      <c r="A18" s="181"/>
      <c r="B18" s="21" t="s">
        <v>27</v>
      </c>
      <c r="C18" s="19"/>
      <c r="D18" s="9" t="s">
        <v>7</v>
      </c>
      <c r="E18" s="10">
        <v>17500</v>
      </c>
      <c r="F18" s="10">
        <v>10000</v>
      </c>
      <c r="G18" s="10">
        <v>8500</v>
      </c>
      <c r="H18" s="10">
        <v>7000</v>
      </c>
      <c r="I18" s="28">
        <v>5500</v>
      </c>
      <c r="J18" s="13"/>
      <c r="L18" s="154"/>
      <c r="M18" s="161"/>
      <c r="N18" s="162"/>
      <c r="O18" s="9" t="s">
        <v>7</v>
      </c>
      <c r="P18" s="10">
        <v>16500</v>
      </c>
      <c r="Q18" s="10">
        <v>9000</v>
      </c>
      <c r="R18" s="10">
        <v>7500</v>
      </c>
      <c r="S18" s="10">
        <v>6000</v>
      </c>
      <c r="T18" s="28">
        <v>4500</v>
      </c>
      <c r="V18" s="157"/>
      <c r="W18" s="161"/>
      <c r="X18" s="162"/>
      <c r="Y18" s="9" t="s">
        <v>7</v>
      </c>
      <c r="Z18" s="10">
        <f t="shared" si="1"/>
        <v>17325</v>
      </c>
      <c r="AA18" s="10">
        <f t="shared" si="1"/>
        <v>9450</v>
      </c>
      <c r="AB18" s="10">
        <f t="shared" si="1"/>
        <v>7875</v>
      </c>
      <c r="AC18" s="42">
        <f t="shared" si="1"/>
        <v>6300</v>
      </c>
      <c r="AD18" s="28">
        <f t="shared" si="1"/>
        <v>4725</v>
      </c>
    </row>
    <row r="19" spans="1:30" s="2" customFormat="1" ht="18.75" customHeight="1">
      <c r="A19" s="181"/>
      <c r="B19" s="159" t="s">
        <v>28</v>
      </c>
      <c r="C19" s="183"/>
      <c r="D19" s="5" t="s">
        <v>5</v>
      </c>
      <c r="E19" s="6">
        <v>14000</v>
      </c>
      <c r="F19" s="6">
        <v>8500</v>
      </c>
      <c r="G19" s="6">
        <v>7500</v>
      </c>
      <c r="H19" s="6">
        <v>6500</v>
      </c>
      <c r="I19" s="27">
        <v>6000</v>
      </c>
      <c r="J19" s="13"/>
      <c r="L19" s="154"/>
      <c r="M19" s="159" t="s">
        <v>58</v>
      </c>
      <c r="N19" s="167"/>
      <c r="O19" s="5" t="s">
        <v>5</v>
      </c>
      <c r="P19" s="6">
        <v>13000</v>
      </c>
      <c r="Q19" s="6">
        <v>7500</v>
      </c>
      <c r="R19" s="6">
        <v>6500</v>
      </c>
      <c r="S19" s="6">
        <v>5500</v>
      </c>
      <c r="T19" s="27">
        <v>5000</v>
      </c>
      <c r="V19" s="157"/>
      <c r="W19" s="159" t="s">
        <v>58</v>
      </c>
      <c r="X19" s="167"/>
      <c r="Y19" s="5" t="s">
        <v>5</v>
      </c>
      <c r="Z19" s="6">
        <f t="shared" si="1"/>
        <v>13650</v>
      </c>
      <c r="AA19" s="6">
        <f t="shared" si="1"/>
        <v>7875</v>
      </c>
      <c r="AB19" s="6">
        <f t="shared" si="1"/>
        <v>6825</v>
      </c>
      <c r="AC19" s="43">
        <f t="shared" si="1"/>
        <v>5775</v>
      </c>
      <c r="AD19" s="40">
        <f t="shared" si="1"/>
        <v>5250</v>
      </c>
    </row>
    <row r="20" spans="1:30" s="2" customFormat="1" ht="18.75" customHeight="1" thickBot="1">
      <c r="A20" s="182"/>
      <c r="B20" s="184"/>
      <c r="C20" s="185"/>
      <c r="D20" s="30" t="s">
        <v>7</v>
      </c>
      <c r="E20" s="31">
        <v>18000</v>
      </c>
      <c r="F20" s="31">
        <v>10500</v>
      </c>
      <c r="G20" s="31">
        <v>9000</v>
      </c>
      <c r="H20" s="31">
        <v>7500</v>
      </c>
      <c r="I20" s="32">
        <v>6000</v>
      </c>
      <c r="J20" s="13"/>
      <c r="L20" s="154"/>
      <c r="M20" s="168"/>
      <c r="N20" s="169"/>
      <c r="O20" s="22" t="s">
        <v>7</v>
      </c>
      <c r="P20" s="23">
        <v>17000</v>
      </c>
      <c r="Q20" s="23">
        <v>9500</v>
      </c>
      <c r="R20" s="23">
        <v>8000</v>
      </c>
      <c r="S20" s="23">
        <v>6500</v>
      </c>
      <c r="T20" s="29">
        <v>5000</v>
      </c>
      <c r="V20" s="157"/>
      <c r="W20" s="168"/>
      <c r="X20" s="169"/>
      <c r="Y20" s="22" t="s">
        <v>7</v>
      </c>
      <c r="Z20" s="23">
        <f t="shared" si="1"/>
        <v>17850</v>
      </c>
      <c r="AA20" s="23">
        <f t="shared" si="1"/>
        <v>9975</v>
      </c>
      <c r="AB20" s="23">
        <f t="shared" si="1"/>
        <v>8400</v>
      </c>
      <c r="AC20" s="53">
        <f t="shared" si="1"/>
        <v>6825</v>
      </c>
      <c r="AD20" s="29">
        <f t="shared" si="1"/>
        <v>5250</v>
      </c>
    </row>
    <row r="21" spans="1:30" s="2" customFormat="1" ht="18.75" customHeight="1" thickBot="1">
      <c r="A21" s="7"/>
      <c r="B21" s="11" t="s">
        <v>26</v>
      </c>
      <c r="C21" s="7"/>
      <c r="L21" s="155"/>
      <c r="M21" s="36" t="s">
        <v>54</v>
      </c>
      <c r="N21" s="51"/>
      <c r="O21" s="52" t="s">
        <v>8</v>
      </c>
      <c r="P21" s="44">
        <v>17000</v>
      </c>
      <c r="Q21" s="44">
        <v>9500</v>
      </c>
      <c r="R21" s="44">
        <v>8000</v>
      </c>
      <c r="S21" s="44">
        <v>6500</v>
      </c>
      <c r="T21" s="46">
        <v>5000</v>
      </c>
      <c r="V21" s="158"/>
      <c r="W21" s="36" t="s">
        <v>54</v>
      </c>
      <c r="X21" s="51"/>
      <c r="Y21" s="52" t="s">
        <v>8</v>
      </c>
      <c r="Z21" s="44">
        <f>P21*1.05</f>
        <v>17850</v>
      </c>
      <c r="AA21" s="44">
        <f>Q21*1.05</f>
        <v>9975</v>
      </c>
      <c r="AB21" s="44">
        <f>R21*1.05</f>
        <v>8400</v>
      </c>
      <c r="AC21" s="45">
        <f>S21*1.05</f>
        <v>6825</v>
      </c>
      <c r="AD21" s="46">
        <f>T21*1.05</f>
        <v>5250</v>
      </c>
    </row>
    <row r="22" spans="1:30" s="2" customFormat="1" ht="18.75" customHeight="1">
      <c r="A22" s="7"/>
      <c r="B22" s="11"/>
      <c r="C22" s="7"/>
      <c r="L22" s="7"/>
      <c r="M22" s="11" t="s">
        <v>52</v>
      </c>
      <c r="N22" s="7"/>
      <c r="V22" s="7"/>
      <c r="W22" s="11" t="s">
        <v>52</v>
      </c>
      <c r="X22" s="7"/>
    </row>
    <row r="23" spans="1:30" s="2" customFormat="1" ht="18.75" customHeight="1" thickBot="1"/>
    <row r="24" spans="1:30" s="2" customFormat="1" ht="24.75" customHeight="1">
      <c r="A24" s="188" t="s">
        <v>0</v>
      </c>
      <c r="B24" s="189"/>
      <c r="C24" s="190"/>
      <c r="D24" s="34"/>
      <c r="E24" s="204" t="s">
        <v>12</v>
      </c>
      <c r="F24" s="205"/>
      <c r="G24" s="35" t="s">
        <v>13</v>
      </c>
      <c r="H24" s="25" t="s">
        <v>14</v>
      </c>
      <c r="I24" s="194" t="s">
        <v>4</v>
      </c>
      <c r="J24" s="20"/>
      <c r="L24" s="188" t="s">
        <v>0</v>
      </c>
      <c r="M24" s="189"/>
      <c r="N24" s="190"/>
      <c r="O24" s="34"/>
      <c r="P24" s="204" t="s">
        <v>12</v>
      </c>
      <c r="Q24" s="205"/>
      <c r="R24" s="35" t="s">
        <v>13</v>
      </c>
      <c r="S24" s="25" t="s">
        <v>14</v>
      </c>
      <c r="T24" s="194" t="s">
        <v>4</v>
      </c>
      <c r="V24" s="200" t="s">
        <v>42</v>
      </c>
      <c r="W24" s="201"/>
      <c r="X24" s="201"/>
      <c r="Y24" s="34"/>
      <c r="Z24" s="198" t="s">
        <v>45</v>
      </c>
      <c r="AA24" s="199"/>
      <c r="AB24" s="48" t="s">
        <v>46</v>
      </c>
      <c r="AC24" s="25" t="s">
        <v>47</v>
      </c>
      <c r="AD24" s="194" t="s">
        <v>4</v>
      </c>
    </row>
    <row r="25" spans="1:30" s="2" customFormat="1" ht="18.75" customHeight="1">
      <c r="A25" s="191"/>
      <c r="B25" s="192"/>
      <c r="C25" s="193"/>
      <c r="D25" s="14"/>
      <c r="E25" s="3" t="s">
        <v>2</v>
      </c>
      <c r="F25" s="3" t="s">
        <v>15</v>
      </c>
      <c r="G25" s="3" t="s">
        <v>16</v>
      </c>
      <c r="H25" s="3" t="s">
        <v>17</v>
      </c>
      <c r="I25" s="195"/>
      <c r="J25" s="20"/>
      <c r="L25" s="191"/>
      <c r="M25" s="192"/>
      <c r="N25" s="193"/>
      <c r="O25" s="14"/>
      <c r="P25" s="3" t="s">
        <v>2</v>
      </c>
      <c r="Q25" s="3" t="s">
        <v>15</v>
      </c>
      <c r="R25" s="3" t="s">
        <v>16</v>
      </c>
      <c r="S25" s="3" t="s">
        <v>17</v>
      </c>
      <c r="T25" s="195"/>
      <c r="V25" s="202"/>
      <c r="W25" s="203"/>
      <c r="X25" s="203"/>
      <c r="Y25" s="14"/>
      <c r="Z25" s="3" t="s">
        <v>2</v>
      </c>
      <c r="AA25" s="3" t="s">
        <v>15</v>
      </c>
      <c r="AB25" s="3" t="s">
        <v>16</v>
      </c>
      <c r="AC25" s="3" t="s">
        <v>17</v>
      </c>
      <c r="AD25" s="196"/>
    </row>
    <row r="26" spans="1:30" s="2" customFormat="1" ht="18.75" customHeight="1">
      <c r="A26" s="153" t="s">
        <v>18</v>
      </c>
      <c r="B26" s="4" t="s">
        <v>30</v>
      </c>
      <c r="C26" s="4"/>
      <c r="D26" s="5" t="s">
        <v>5</v>
      </c>
      <c r="E26" s="6">
        <v>5500</v>
      </c>
      <c r="F26" s="6">
        <v>4500</v>
      </c>
      <c r="G26" s="6">
        <v>4500</v>
      </c>
      <c r="H26" s="6">
        <v>6500</v>
      </c>
      <c r="I26" s="27">
        <v>4000</v>
      </c>
      <c r="J26" s="13"/>
      <c r="L26" s="153" t="s">
        <v>18</v>
      </c>
      <c r="M26" s="4" t="s">
        <v>61</v>
      </c>
      <c r="N26" s="4"/>
      <c r="O26" s="5" t="s">
        <v>5</v>
      </c>
      <c r="P26" s="6">
        <v>5000</v>
      </c>
      <c r="Q26" s="6">
        <v>4000</v>
      </c>
      <c r="R26" s="6">
        <v>4000</v>
      </c>
      <c r="S26" s="6">
        <v>6000</v>
      </c>
      <c r="T26" s="27">
        <v>4000</v>
      </c>
      <c r="V26" s="197" t="s">
        <v>37</v>
      </c>
      <c r="W26" s="4" t="s">
        <v>61</v>
      </c>
      <c r="X26" s="4"/>
      <c r="Y26" s="5" t="s">
        <v>5</v>
      </c>
      <c r="Z26" s="6">
        <f t="shared" ref="Z26:AD28" si="2">P26*1.05</f>
        <v>5250</v>
      </c>
      <c r="AA26" s="6">
        <f t="shared" si="2"/>
        <v>4200</v>
      </c>
      <c r="AB26" s="6">
        <f t="shared" si="2"/>
        <v>4200</v>
      </c>
      <c r="AC26" s="41">
        <f t="shared" si="2"/>
        <v>6300</v>
      </c>
      <c r="AD26" s="27">
        <f t="shared" si="2"/>
        <v>4200</v>
      </c>
    </row>
    <row r="27" spans="1:30" s="2" customFormat="1" ht="18.75" customHeight="1">
      <c r="A27" s="181"/>
      <c r="B27" s="8" t="s">
        <v>31</v>
      </c>
      <c r="C27" s="8"/>
      <c r="D27" s="9" t="s">
        <v>7</v>
      </c>
      <c r="E27" s="10">
        <v>7500</v>
      </c>
      <c r="F27" s="10">
        <v>6500</v>
      </c>
      <c r="G27" s="10">
        <v>6500</v>
      </c>
      <c r="H27" s="10">
        <v>8500</v>
      </c>
      <c r="I27" s="28">
        <v>4000</v>
      </c>
      <c r="J27" s="13"/>
      <c r="L27" s="154"/>
      <c r="M27" s="8" t="s">
        <v>53</v>
      </c>
      <c r="N27" s="8"/>
      <c r="O27" s="9" t="s">
        <v>7</v>
      </c>
      <c r="P27" s="10">
        <v>7000</v>
      </c>
      <c r="Q27" s="10">
        <v>6000</v>
      </c>
      <c r="R27" s="10">
        <v>6000</v>
      </c>
      <c r="S27" s="10">
        <v>8000</v>
      </c>
      <c r="T27" s="28">
        <v>4000</v>
      </c>
      <c r="V27" s="186"/>
      <c r="W27" s="8" t="s">
        <v>53</v>
      </c>
      <c r="X27" s="8"/>
      <c r="Y27" s="9" t="s">
        <v>7</v>
      </c>
      <c r="Z27" s="10">
        <f t="shared" si="2"/>
        <v>7350</v>
      </c>
      <c r="AA27" s="10">
        <f t="shared" si="2"/>
        <v>6300</v>
      </c>
      <c r="AB27" s="10">
        <f t="shared" si="2"/>
        <v>6300</v>
      </c>
      <c r="AC27" s="42">
        <f t="shared" si="2"/>
        <v>8400</v>
      </c>
      <c r="AD27" s="28">
        <f t="shared" si="2"/>
        <v>4200</v>
      </c>
    </row>
    <row r="28" spans="1:30" s="2" customFormat="1" ht="18.75" customHeight="1" thickBot="1">
      <c r="A28" s="182"/>
      <c r="B28" s="36" t="s">
        <v>29</v>
      </c>
      <c r="C28" s="37"/>
      <c r="D28" s="30" t="s">
        <v>32</v>
      </c>
      <c r="E28" s="31">
        <v>7500</v>
      </c>
      <c r="F28" s="31">
        <v>6500</v>
      </c>
      <c r="G28" s="31">
        <v>6500</v>
      </c>
      <c r="H28" s="31">
        <v>8500</v>
      </c>
      <c r="I28" s="32">
        <v>6000</v>
      </c>
      <c r="J28" s="13"/>
      <c r="L28" s="154"/>
      <c r="M28" s="49" t="s">
        <v>60</v>
      </c>
      <c r="N28" s="18"/>
      <c r="O28" s="22" t="s">
        <v>32</v>
      </c>
      <c r="P28" s="23">
        <v>7000</v>
      </c>
      <c r="Q28" s="23">
        <v>6000</v>
      </c>
      <c r="R28" s="23">
        <v>6000</v>
      </c>
      <c r="S28" s="23">
        <v>8000</v>
      </c>
      <c r="T28" s="29">
        <v>6000</v>
      </c>
      <c r="V28" s="186"/>
      <c r="W28" s="49" t="s">
        <v>60</v>
      </c>
      <c r="X28" s="18"/>
      <c r="Y28" s="22" t="s">
        <v>32</v>
      </c>
      <c r="Z28" s="6">
        <f t="shared" si="2"/>
        <v>7350</v>
      </c>
      <c r="AA28" s="6">
        <f t="shared" si="2"/>
        <v>6300</v>
      </c>
      <c r="AB28" s="6">
        <f t="shared" si="2"/>
        <v>6300</v>
      </c>
      <c r="AC28" s="41">
        <f t="shared" si="2"/>
        <v>8400</v>
      </c>
      <c r="AD28" s="27">
        <f t="shared" si="2"/>
        <v>6300</v>
      </c>
    </row>
    <row r="29" spans="1:30" s="2" customFormat="1" ht="18.75" customHeight="1" thickBot="1">
      <c r="A29" s="7"/>
      <c r="B29" s="11" t="s">
        <v>9</v>
      </c>
      <c r="C29" s="33"/>
      <c r="L29" s="155"/>
      <c r="M29" s="36" t="s">
        <v>59</v>
      </c>
      <c r="N29" s="37"/>
      <c r="O29" s="52" t="s">
        <v>32</v>
      </c>
      <c r="P29" s="44">
        <v>7500</v>
      </c>
      <c r="Q29" s="44">
        <v>6500</v>
      </c>
      <c r="R29" s="44">
        <v>6500</v>
      </c>
      <c r="S29" s="44">
        <v>8500</v>
      </c>
      <c r="T29" s="46">
        <v>6000</v>
      </c>
      <c r="V29" s="187"/>
      <c r="W29" s="36" t="s">
        <v>59</v>
      </c>
      <c r="X29" s="37"/>
      <c r="Y29" s="52" t="s">
        <v>32</v>
      </c>
      <c r="Z29" s="44">
        <f>P29*1.05</f>
        <v>7875</v>
      </c>
      <c r="AA29" s="44">
        <f>Q29*1.05</f>
        <v>6825</v>
      </c>
      <c r="AB29" s="44">
        <f>R29*1.05</f>
        <v>6825</v>
      </c>
      <c r="AC29" s="45">
        <f>S29*1.05</f>
        <v>8925</v>
      </c>
      <c r="AD29" s="46">
        <f>T29*1.05</f>
        <v>6300</v>
      </c>
    </row>
    <row r="30" spans="1:30" s="2" customFormat="1" ht="18.75" customHeight="1">
      <c r="B30" s="11"/>
      <c r="C30" s="7"/>
      <c r="L30" s="7"/>
      <c r="M30" s="11" t="s">
        <v>52</v>
      </c>
      <c r="N30" s="33"/>
      <c r="V30" s="7"/>
      <c r="W30" s="11" t="s">
        <v>52</v>
      </c>
      <c r="X30" s="33"/>
      <c r="Z30" s="2" t="s">
        <v>48</v>
      </c>
    </row>
    <row r="31" spans="1:30" s="2" customFormat="1" ht="18.75" customHeight="1" thickBot="1">
      <c r="B31" s="11"/>
      <c r="C31" s="7"/>
      <c r="M31" s="11"/>
      <c r="N31" s="7"/>
      <c r="W31" s="11"/>
      <c r="X31" s="7"/>
    </row>
    <row r="32" spans="1:30" s="2" customFormat="1" ht="24" customHeight="1">
      <c r="A32" s="164" t="s">
        <v>0</v>
      </c>
      <c r="B32" s="173"/>
      <c r="C32" s="174"/>
      <c r="D32" s="24"/>
      <c r="E32" s="25" t="s">
        <v>2</v>
      </c>
      <c r="F32" s="25" t="s">
        <v>19</v>
      </c>
      <c r="G32" s="26" t="s">
        <v>4</v>
      </c>
      <c r="L32" s="164" t="s">
        <v>0</v>
      </c>
      <c r="M32" s="173"/>
      <c r="N32" s="174"/>
      <c r="O32" s="24"/>
      <c r="P32" s="25" t="s">
        <v>2</v>
      </c>
      <c r="Q32" s="25" t="s">
        <v>19</v>
      </c>
      <c r="R32" s="26" t="s">
        <v>4</v>
      </c>
      <c r="V32" s="164" t="s">
        <v>42</v>
      </c>
      <c r="W32" s="165"/>
      <c r="X32" s="166"/>
      <c r="Y32" s="24"/>
      <c r="Z32" s="25" t="s">
        <v>2</v>
      </c>
      <c r="AA32" s="25" t="s">
        <v>19</v>
      </c>
      <c r="AB32" s="26" t="s">
        <v>4</v>
      </c>
    </row>
    <row r="33" spans="1:30" s="2" customFormat="1" ht="18.75" customHeight="1">
      <c r="A33" s="153" t="s">
        <v>20</v>
      </c>
      <c r="B33" s="4" t="s">
        <v>30</v>
      </c>
      <c r="C33" s="4"/>
      <c r="D33" s="5" t="s">
        <v>5</v>
      </c>
      <c r="E33" s="6">
        <v>7500</v>
      </c>
      <c r="F33" s="6">
        <v>6500</v>
      </c>
      <c r="G33" s="27">
        <v>4000</v>
      </c>
      <c r="L33" s="153" t="s">
        <v>20</v>
      </c>
      <c r="M33" s="4" t="s">
        <v>61</v>
      </c>
      <c r="N33" s="4"/>
      <c r="O33" s="5" t="s">
        <v>5</v>
      </c>
      <c r="P33" s="6">
        <v>7000</v>
      </c>
      <c r="Q33" s="6">
        <v>6000</v>
      </c>
      <c r="R33" s="27">
        <v>4000</v>
      </c>
      <c r="V33" s="197" t="s">
        <v>38</v>
      </c>
      <c r="W33" s="4" t="s">
        <v>61</v>
      </c>
      <c r="X33" s="4"/>
      <c r="Y33" s="5" t="s">
        <v>5</v>
      </c>
      <c r="Z33" s="6">
        <f t="shared" ref="Z33:AB35" si="3">P33*1.05</f>
        <v>7350</v>
      </c>
      <c r="AA33" s="6">
        <f t="shared" si="3"/>
        <v>6300</v>
      </c>
      <c r="AB33" s="27">
        <f t="shared" si="3"/>
        <v>4200</v>
      </c>
    </row>
    <row r="34" spans="1:30" s="2" customFormat="1" ht="18.75" customHeight="1">
      <c r="A34" s="181"/>
      <c r="B34" s="8" t="s">
        <v>31</v>
      </c>
      <c r="C34" s="8"/>
      <c r="D34" s="9" t="s">
        <v>7</v>
      </c>
      <c r="E34" s="10">
        <v>9500</v>
      </c>
      <c r="F34" s="10">
        <v>8500</v>
      </c>
      <c r="G34" s="28">
        <v>4000</v>
      </c>
      <c r="L34" s="186"/>
      <c r="M34" s="8" t="s">
        <v>53</v>
      </c>
      <c r="N34" s="8"/>
      <c r="O34" s="9" t="s">
        <v>7</v>
      </c>
      <c r="P34" s="10">
        <v>9000</v>
      </c>
      <c r="Q34" s="10">
        <v>8000</v>
      </c>
      <c r="R34" s="28">
        <v>4000</v>
      </c>
      <c r="V34" s="186"/>
      <c r="W34" s="8" t="s">
        <v>53</v>
      </c>
      <c r="X34" s="8"/>
      <c r="Y34" s="9" t="s">
        <v>7</v>
      </c>
      <c r="Z34" s="10">
        <f t="shared" si="3"/>
        <v>9450</v>
      </c>
      <c r="AA34" s="10">
        <f t="shared" si="3"/>
        <v>8400</v>
      </c>
      <c r="AB34" s="28">
        <f t="shared" si="3"/>
        <v>4200</v>
      </c>
    </row>
    <row r="35" spans="1:30" s="2" customFormat="1" ht="18.75" customHeight="1" thickBot="1">
      <c r="A35" s="182"/>
      <c r="B35" s="36" t="s">
        <v>29</v>
      </c>
      <c r="C35" s="37"/>
      <c r="D35" s="30" t="s">
        <v>32</v>
      </c>
      <c r="E35" s="31">
        <v>9500</v>
      </c>
      <c r="F35" s="31">
        <v>8500</v>
      </c>
      <c r="G35" s="32">
        <v>6000</v>
      </c>
      <c r="L35" s="186"/>
      <c r="M35" s="49" t="s">
        <v>60</v>
      </c>
      <c r="N35" s="18"/>
      <c r="O35" s="22" t="s">
        <v>32</v>
      </c>
      <c r="P35" s="23">
        <v>9000</v>
      </c>
      <c r="Q35" s="23">
        <v>8000</v>
      </c>
      <c r="R35" s="29">
        <v>6000</v>
      </c>
      <c r="V35" s="186"/>
      <c r="W35" s="49" t="s">
        <v>60</v>
      </c>
      <c r="X35" s="18"/>
      <c r="Y35" s="22" t="s">
        <v>32</v>
      </c>
      <c r="Z35" s="6">
        <f t="shared" si="3"/>
        <v>9450</v>
      </c>
      <c r="AA35" s="6">
        <f t="shared" si="3"/>
        <v>8400</v>
      </c>
      <c r="AB35" s="27">
        <f t="shared" si="3"/>
        <v>6300</v>
      </c>
    </row>
    <row r="36" spans="1:30" s="2" customFormat="1" ht="18.75" customHeight="1" thickBot="1">
      <c r="A36" s="39"/>
      <c r="B36" s="11" t="s">
        <v>9</v>
      </c>
      <c r="C36" s="33"/>
      <c r="D36" s="20"/>
      <c r="E36" s="13"/>
      <c r="F36" s="13"/>
      <c r="G36" s="13"/>
      <c r="L36" s="187"/>
      <c r="M36" s="36" t="s">
        <v>59</v>
      </c>
      <c r="N36" s="37"/>
      <c r="O36" s="52" t="s">
        <v>32</v>
      </c>
      <c r="P36" s="44">
        <v>9500</v>
      </c>
      <c r="Q36" s="44">
        <v>8500</v>
      </c>
      <c r="R36" s="46">
        <v>6000</v>
      </c>
      <c r="V36" s="187"/>
      <c r="W36" s="36" t="s">
        <v>59</v>
      </c>
      <c r="X36" s="37"/>
      <c r="Y36" s="52" t="s">
        <v>32</v>
      </c>
      <c r="Z36" s="44">
        <f>P36*1.05</f>
        <v>9975</v>
      </c>
      <c r="AA36" s="44">
        <f>Q36*1.05</f>
        <v>8925</v>
      </c>
      <c r="AB36" s="46">
        <f>R36*1.05</f>
        <v>6300</v>
      </c>
    </row>
    <row r="37" spans="1:30" s="2" customFormat="1" ht="18.75" customHeight="1">
      <c r="A37" s="39"/>
      <c r="B37" s="11"/>
      <c r="C37" s="33"/>
      <c r="D37" s="20"/>
      <c r="E37" s="13"/>
      <c r="F37" s="13"/>
      <c r="G37" s="13"/>
      <c r="L37" s="39"/>
      <c r="M37" s="11" t="s">
        <v>52</v>
      </c>
      <c r="N37" s="33"/>
      <c r="O37" s="20"/>
      <c r="P37" s="13"/>
      <c r="Q37" s="13"/>
      <c r="R37" s="13"/>
      <c r="V37" s="39"/>
      <c r="W37" s="11" t="s">
        <v>52</v>
      </c>
      <c r="X37" s="33"/>
      <c r="Y37" s="20"/>
      <c r="Z37" s="13"/>
      <c r="AA37" s="13"/>
      <c r="AB37" s="13"/>
    </row>
    <row r="38" spans="1:30" s="2" customFormat="1" ht="18.75" customHeight="1" thickBot="1">
      <c r="A38" s="39"/>
      <c r="B38" s="7"/>
      <c r="C38" s="33"/>
      <c r="D38" s="20"/>
      <c r="E38" s="13"/>
      <c r="F38" s="13"/>
      <c r="G38" s="13"/>
      <c r="L38" s="39"/>
      <c r="M38" s="7"/>
      <c r="N38" s="33"/>
      <c r="O38" s="20"/>
      <c r="P38" s="13"/>
      <c r="Q38" s="13"/>
      <c r="R38" s="13"/>
      <c r="V38" s="39"/>
      <c r="W38" s="7"/>
      <c r="X38" s="33"/>
      <c r="Y38" s="20"/>
      <c r="Z38" s="13"/>
      <c r="AA38" s="13"/>
      <c r="AB38" s="13"/>
    </row>
    <row r="39" spans="1:30" s="2" customFormat="1" ht="24" customHeight="1">
      <c r="A39" s="164" t="s">
        <v>21</v>
      </c>
      <c r="B39" s="173"/>
      <c r="C39" s="174"/>
      <c r="D39" s="24"/>
      <c r="E39" s="25" t="s">
        <v>1</v>
      </c>
      <c r="F39" s="25" t="s">
        <v>2</v>
      </c>
      <c r="G39" s="25" t="s">
        <v>3</v>
      </c>
      <c r="H39" s="25" t="s">
        <v>22</v>
      </c>
      <c r="I39" s="26" t="s">
        <v>4</v>
      </c>
      <c r="J39" s="20"/>
      <c r="L39" s="164" t="s">
        <v>21</v>
      </c>
      <c r="M39" s="173"/>
      <c r="N39" s="174"/>
      <c r="O39" s="24"/>
      <c r="P39" s="25" t="s">
        <v>1</v>
      </c>
      <c r="Q39" s="25" t="s">
        <v>2</v>
      </c>
      <c r="R39" s="25" t="s">
        <v>3</v>
      </c>
      <c r="S39" s="25" t="s">
        <v>22</v>
      </c>
      <c r="T39" s="26" t="s">
        <v>4</v>
      </c>
      <c r="V39" s="164" t="s">
        <v>44</v>
      </c>
      <c r="W39" s="165"/>
      <c r="X39" s="166"/>
      <c r="Y39" s="24"/>
      <c r="Z39" s="25" t="s">
        <v>1</v>
      </c>
      <c r="AA39" s="25" t="s">
        <v>2</v>
      </c>
      <c r="AB39" s="25" t="s">
        <v>3</v>
      </c>
      <c r="AC39" s="25" t="s">
        <v>22</v>
      </c>
      <c r="AD39" s="26" t="s">
        <v>4</v>
      </c>
    </row>
    <row r="40" spans="1:30" s="2" customFormat="1" ht="18.75" customHeight="1">
      <c r="A40" s="153" t="s">
        <v>23</v>
      </c>
      <c r="B40" s="4" t="s">
        <v>34</v>
      </c>
      <c r="C40" s="4"/>
      <c r="D40" s="5" t="s">
        <v>5</v>
      </c>
      <c r="E40" s="6">
        <v>16000</v>
      </c>
      <c r="F40" s="6">
        <v>10000</v>
      </c>
      <c r="G40" s="6">
        <v>9000</v>
      </c>
      <c r="H40" s="6">
        <v>8500</v>
      </c>
      <c r="I40" s="27">
        <v>7000</v>
      </c>
      <c r="J40" s="13"/>
      <c r="L40" s="153" t="s">
        <v>23</v>
      </c>
      <c r="M40" s="4" t="s">
        <v>62</v>
      </c>
      <c r="N40" s="4"/>
      <c r="O40" s="5" t="s">
        <v>5</v>
      </c>
      <c r="P40" s="6">
        <v>16000</v>
      </c>
      <c r="Q40" s="6">
        <v>10000</v>
      </c>
      <c r="R40" s="6">
        <v>9000</v>
      </c>
      <c r="S40" s="6">
        <v>8500</v>
      </c>
      <c r="T40" s="27">
        <v>7000</v>
      </c>
      <c r="V40" s="197" t="s">
        <v>41</v>
      </c>
      <c r="W40" s="4" t="s">
        <v>64</v>
      </c>
      <c r="X40" s="4"/>
      <c r="Y40" s="5" t="s">
        <v>5</v>
      </c>
      <c r="Z40" s="6">
        <f t="shared" ref="Z40:AD44" si="4">P40*1.05</f>
        <v>16800</v>
      </c>
      <c r="AA40" s="6">
        <f t="shared" si="4"/>
        <v>10500</v>
      </c>
      <c r="AB40" s="6">
        <f t="shared" si="4"/>
        <v>9450</v>
      </c>
      <c r="AC40" s="41">
        <f t="shared" si="4"/>
        <v>8925</v>
      </c>
      <c r="AD40" s="27">
        <f t="shared" si="4"/>
        <v>7350</v>
      </c>
    </row>
    <row r="41" spans="1:30" s="2" customFormat="1" ht="18.75" customHeight="1">
      <c r="A41" s="181"/>
      <c r="B41" s="8" t="s">
        <v>31</v>
      </c>
      <c r="C41" s="8"/>
      <c r="D41" s="9" t="s">
        <v>7</v>
      </c>
      <c r="E41" s="10">
        <v>20000</v>
      </c>
      <c r="F41" s="10">
        <v>12000</v>
      </c>
      <c r="G41" s="10">
        <v>11000</v>
      </c>
      <c r="H41" s="10">
        <v>10000</v>
      </c>
      <c r="I41" s="28">
        <v>8400</v>
      </c>
      <c r="J41" s="13"/>
      <c r="L41" s="181"/>
      <c r="M41" s="8" t="s">
        <v>63</v>
      </c>
      <c r="N41" s="8"/>
      <c r="O41" s="9" t="s">
        <v>7</v>
      </c>
      <c r="P41" s="10">
        <v>20000</v>
      </c>
      <c r="Q41" s="10">
        <v>12000</v>
      </c>
      <c r="R41" s="10">
        <v>11000</v>
      </c>
      <c r="S41" s="10">
        <v>10000</v>
      </c>
      <c r="T41" s="28">
        <v>8400</v>
      </c>
      <c r="V41" s="208"/>
      <c r="W41" s="8" t="s">
        <v>63</v>
      </c>
      <c r="X41" s="8"/>
      <c r="Y41" s="9" t="s">
        <v>7</v>
      </c>
      <c r="Z41" s="10">
        <f t="shared" si="4"/>
        <v>21000</v>
      </c>
      <c r="AA41" s="10">
        <f t="shared" si="4"/>
        <v>12600</v>
      </c>
      <c r="AB41" s="10">
        <f t="shared" si="4"/>
        <v>11550</v>
      </c>
      <c r="AC41" s="42">
        <f t="shared" si="4"/>
        <v>10500</v>
      </c>
      <c r="AD41" s="28">
        <f t="shared" si="4"/>
        <v>8820</v>
      </c>
    </row>
    <row r="42" spans="1:30" s="2" customFormat="1" ht="18.75" customHeight="1">
      <c r="A42" s="181"/>
      <c r="B42" s="159" t="s">
        <v>33</v>
      </c>
      <c r="C42" s="183"/>
      <c r="D42" s="5" t="s">
        <v>5</v>
      </c>
      <c r="E42" s="6">
        <v>17000</v>
      </c>
      <c r="F42" s="6">
        <v>11000</v>
      </c>
      <c r="G42" s="6">
        <v>10000</v>
      </c>
      <c r="H42" s="6">
        <v>9500</v>
      </c>
      <c r="I42" s="27">
        <v>7700</v>
      </c>
      <c r="J42" s="13"/>
      <c r="L42" s="181"/>
      <c r="M42" s="159" t="s">
        <v>51</v>
      </c>
      <c r="N42" s="160"/>
      <c r="O42" s="5" t="s">
        <v>5</v>
      </c>
      <c r="P42" s="6">
        <v>17000</v>
      </c>
      <c r="Q42" s="6">
        <v>11000</v>
      </c>
      <c r="R42" s="6">
        <v>10000</v>
      </c>
      <c r="S42" s="6">
        <v>9500</v>
      </c>
      <c r="T42" s="27">
        <v>7700</v>
      </c>
      <c r="V42" s="209"/>
      <c r="W42" s="159" t="s">
        <v>51</v>
      </c>
      <c r="X42" s="160"/>
      <c r="Y42" s="5" t="s">
        <v>5</v>
      </c>
      <c r="Z42" s="6">
        <f t="shared" si="4"/>
        <v>17850</v>
      </c>
      <c r="AA42" s="6">
        <f>Q42*1.05</f>
        <v>11550</v>
      </c>
      <c r="AB42" s="6">
        <f t="shared" si="4"/>
        <v>10500</v>
      </c>
      <c r="AC42" s="41">
        <f t="shared" si="4"/>
        <v>9975</v>
      </c>
      <c r="AD42" s="27">
        <f t="shared" si="4"/>
        <v>8085</v>
      </c>
    </row>
    <row r="43" spans="1:30" s="15" customFormat="1" ht="18.75" customHeight="1">
      <c r="A43" s="181"/>
      <c r="B43" s="206"/>
      <c r="C43" s="207"/>
      <c r="D43" s="9" t="s">
        <v>7</v>
      </c>
      <c r="E43" s="10">
        <v>21000</v>
      </c>
      <c r="F43" s="10">
        <v>13000</v>
      </c>
      <c r="G43" s="10">
        <v>12000</v>
      </c>
      <c r="H43" s="10">
        <v>11000</v>
      </c>
      <c r="I43" s="28">
        <v>9100</v>
      </c>
      <c r="J43" s="13"/>
      <c r="L43" s="181"/>
      <c r="M43" s="161"/>
      <c r="N43" s="162"/>
      <c r="O43" s="9" t="s">
        <v>7</v>
      </c>
      <c r="P43" s="10">
        <v>21000</v>
      </c>
      <c r="Q43" s="10">
        <v>13000</v>
      </c>
      <c r="R43" s="10">
        <v>12000</v>
      </c>
      <c r="S43" s="10">
        <v>11000</v>
      </c>
      <c r="T43" s="28">
        <v>9100</v>
      </c>
      <c r="V43" s="209"/>
      <c r="W43" s="161"/>
      <c r="X43" s="162"/>
      <c r="Y43" s="9" t="s">
        <v>7</v>
      </c>
      <c r="Z43" s="10">
        <f t="shared" si="4"/>
        <v>22050</v>
      </c>
      <c r="AA43" s="10">
        <f t="shared" si="4"/>
        <v>13650</v>
      </c>
      <c r="AB43" s="10">
        <f t="shared" si="4"/>
        <v>12600</v>
      </c>
      <c r="AC43" s="42">
        <f t="shared" si="4"/>
        <v>11550</v>
      </c>
      <c r="AD43" s="28">
        <f t="shared" si="4"/>
        <v>9555</v>
      </c>
    </row>
    <row r="44" spans="1:30" s="15" customFormat="1" ht="18.75" customHeight="1" thickBot="1">
      <c r="A44" s="182"/>
      <c r="B44" s="38" t="s">
        <v>35</v>
      </c>
      <c r="C44" s="37"/>
      <c r="D44" s="30" t="s">
        <v>8</v>
      </c>
      <c r="E44" s="31">
        <v>23000</v>
      </c>
      <c r="F44" s="31">
        <v>15000</v>
      </c>
      <c r="G44" s="31">
        <v>14000</v>
      </c>
      <c r="H44" s="31">
        <v>13000</v>
      </c>
      <c r="I44" s="32">
        <v>10500</v>
      </c>
      <c r="J44" s="13"/>
      <c r="L44" s="182"/>
      <c r="M44" s="38" t="s">
        <v>54</v>
      </c>
      <c r="N44" s="37"/>
      <c r="O44" s="30" t="s">
        <v>8</v>
      </c>
      <c r="P44" s="31">
        <v>23000</v>
      </c>
      <c r="Q44" s="31">
        <v>15000</v>
      </c>
      <c r="R44" s="31">
        <v>14000</v>
      </c>
      <c r="S44" s="31">
        <v>13000</v>
      </c>
      <c r="T44" s="32">
        <v>10500</v>
      </c>
      <c r="V44" s="210"/>
      <c r="W44" s="38" t="s">
        <v>54</v>
      </c>
      <c r="X44" s="37"/>
      <c r="Y44" s="30" t="s">
        <v>8</v>
      </c>
      <c r="Z44" s="44">
        <f t="shared" si="4"/>
        <v>24150</v>
      </c>
      <c r="AA44" s="44">
        <f t="shared" si="4"/>
        <v>15750</v>
      </c>
      <c r="AB44" s="44">
        <f t="shared" si="4"/>
        <v>14700</v>
      </c>
      <c r="AC44" s="45">
        <f t="shared" si="4"/>
        <v>13650</v>
      </c>
      <c r="AD44" s="46">
        <f t="shared" si="4"/>
        <v>11025</v>
      </c>
    </row>
    <row r="45" spans="1:30" ht="18.75" customHeight="1">
      <c r="B45" s="11" t="s">
        <v>9</v>
      </c>
      <c r="C45" s="7"/>
      <c r="M45" s="11" t="s">
        <v>9</v>
      </c>
      <c r="N45" s="7"/>
      <c r="W45" s="11" t="s">
        <v>9</v>
      </c>
      <c r="X45" s="7"/>
    </row>
    <row r="46" spans="1:30" ht="18.75" customHeight="1" thickBot="1">
      <c r="B46" s="11"/>
      <c r="C46" s="7"/>
      <c r="M46" s="11"/>
      <c r="N46" s="7"/>
      <c r="W46" s="11"/>
      <c r="X46" s="7"/>
    </row>
    <row r="47" spans="1:30" ht="18.75" customHeight="1">
      <c r="K47" s="47"/>
      <c r="L47" s="164" t="s">
        <v>65</v>
      </c>
      <c r="M47" s="173"/>
      <c r="N47" s="174"/>
      <c r="O47" s="24"/>
      <c r="P47" s="25" t="s">
        <v>1</v>
      </c>
      <c r="Q47" s="25" t="s">
        <v>2</v>
      </c>
      <c r="R47" s="25" t="s">
        <v>3</v>
      </c>
      <c r="S47" s="25" t="s">
        <v>22</v>
      </c>
      <c r="T47" s="26" t="s">
        <v>4</v>
      </c>
      <c r="U47" s="47"/>
      <c r="V47" s="164" t="s">
        <v>66</v>
      </c>
      <c r="W47" s="165"/>
      <c r="X47" s="166"/>
      <c r="Y47" s="24"/>
      <c r="Z47" s="25" t="s">
        <v>1</v>
      </c>
      <c r="AA47" s="25" t="s">
        <v>2</v>
      </c>
      <c r="AB47" s="25" t="s">
        <v>3</v>
      </c>
      <c r="AC47" s="25" t="s">
        <v>22</v>
      </c>
      <c r="AD47" s="26" t="s">
        <v>4</v>
      </c>
    </row>
    <row r="48" spans="1:30" ht="18.75" customHeight="1">
      <c r="K48" s="47"/>
      <c r="L48" s="153" t="s">
        <v>23</v>
      </c>
      <c r="M48" s="4" t="s">
        <v>62</v>
      </c>
      <c r="N48" s="4"/>
      <c r="O48" s="5" t="s">
        <v>5</v>
      </c>
      <c r="P48" s="6">
        <f>P40-3000</f>
        <v>13000</v>
      </c>
      <c r="Q48" s="6">
        <f t="shared" ref="Q48:S49" si="5">Q40-3000</f>
        <v>7000</v>
      </c>
      <c r="R48" s="6">
        <f t="shared" si="5"/>
        <v>6000</v>
      </c>
      <c r="S48" s="6">
        <f t="shared" si="5"/>
        <v>5500</v>
      </c>
      <c r="T48" s="27">
        <f>Q48*0.7</f>
        <v>4900</v>
      </c>
      <c r="U48" s="47"/>
      <c r="V48" s="197" t="s">
        <v>41</v>
      </c>
      <c r="W48" s="4" t="s">
        <v>64</v>
      </c>
      <c r="X48" s="4"/>
      <c r="Y48" s="5" t="s">
        <v>5</v>
      </c>
      <c r="Z48" s="6">
        <f t="shared" ref="Z48:AD52" si="6">P48*1.05</f>
        <v>13650</v>
      </c>
      <c r="AA48" s="6">
        <f t="shared" si="6"/>
        <v>7350</v>
      </c>
      <c r="AB48" s="6">
        <f t="shared" si="6"/>
        <v>6300</v>
      </c>
      <c r="AC48" s="41">
        <f t="shared" si="6"/>
        <v>5775</v>
      </c>
      <c r="AD48" s="27">
        <f t="shared" si="6"/>
        <v>5145</v>
      </c>
    </row>
    <row r="49" spans="11:30" ht="18.75" customHeight="1">
      <c r="K49" s="47"/>
      <c r="L49" s="181"/>
      <c r="M49" s="8" t="s">
        <v>63</v>
      </c>
      <c r="N49" s="8"/>
      <c r="O49" s="9" t="s">
        <v>7</v>
      </c>
      <c r="P49" s="23">
        <f>P41-3000</f>
        <v>17000</v>
      </c>
      <c r="Q49" s="23">
        <f t="shared" si="5"/>
        <v>9000</v>
      </c>
      <c r="R49" s="23">
        <f t="shared" si="5"/>
        <v>8000</v>
      </c>
      <c r="S49" s="23">
        <f t="shared" si="5"/>
        <v>7000</v>
      </c>
      <c r="T49" s="29">
        <f>Q49*0.7</f>
        <v>6300</v>
      </c>
      <c r="U49" s="47"/>
      <c r="V49" s="208"/>
      <c r="W49" s="8" t="s">
        <v>63</v>
      </c>
      <c r="X49" s="8"/>
      <c r="Y49" s="9" t="s">
        <v>7</v>
      </c>
      <c r="Z49" s="10">
        <f t="shared" si="6"/>
        <v>17850</v>
      </c>
      <c r="AA49" s="10">
        <f t="shared" si="6"/>
        <v>9450</v>
      </c>
      <c r="AB49" s="10">
        <f t="shared" si="6"/>
        <v>8400</v>
      </c>
      <c r="AC49" s="42">
        <f t="shared" si="6"/>
        <v>7350</v>
      </c>
      <c r="AD49" s="28">
        <f t="shared" si="6"/>
        <v>6615</v>
      </c>
    </row>
    <row r="50" spans="11:30" ht="18.75" customHeight="1">
      <c r="K50" s="47"/>
      <c r="L50" s="181"/>
      <c r="M50" s="159" t="s">
        <v>51</v>
      </c>
      <c r="N50" s="160"/>
      <c r="O50" s="5" t="s">
        <v>5</v>
      </c>
      <c r="P50" s="55">
        <f>P42-3000</f>
        <v>14000</v>
      </c>
      <c r="Q50" s="55">
        <f>Q42-3000</f>
        <v>8000</v>
      </c>
      <c r="R50" s="55">
        <f>R42-3000</f>
        <v>7000</v>
      </c>
      <c r="S50" s="55">
        <f>S42-3000</f>
        <v>6500</v>
      </c>
      <c r="T50" s="40">
        <f>Q50*0.7</f>
        <v>5600</v>
      </c>
      <c r="U50" s="47"/>
      <c r="V50" s="209"/>
      <c r="W50" s="159" t="s">
        <v>51</v>
      </c>
      <c r="X50" s="160"/>
      <c r="Y50" s="5" t="s">
        <v>5</v>
      </c>
      <c r="Z50" s="6">
        <f t="shared" si="6"/>
        <v>14700</v>
      </c>
      <c r="AA50" s="6">
        <f t="shared" si="6"/>
        <v>8400</v>
      </c>
      <c r="AB50" s="6">
        <f t="shared" si="6"/>
        <v>7350</v>
      </c>
      <c r="AC50" s="41">
        <f t="shared" si="6"/>
        <v>6825</v>
      </c>
      <c r="AD50" s="27">
        <f t="shared" si="6"/>
        <v>5880</v>
      </c>
    </row>
    <row r="51" spans="11:30" ht="18.75" customHeight="1">
      <c r="K51" s="47"/>
      <c r="L51" s="181"/>
      <c r="M51" s="161"/>
      <c r="N51" s="162"/>
      <c r="O51" s="9" t="s">
        <v>7</v>
      </c>
      <c r="P51" s="54">
        <f>P43-3000</f>
        <v>18000</v>
      </c>
      <c r="Q51" s="54">
        <f t="shared" ref="Q51:S52" si="7">Q43-3000</f>
        <v>10000</v>
      </c>
      <c r="R51" s="54">
        <f t="shared" si="7"/>
        <v>9000</v>
      </c>
      <c r="S51" s="54">
        <f t="shared" si="7"/>
        <v>8000</v>
      </c>
      <c r="T51" s="56">
        <f>Q51*0.7</f>
        <v>7000</v>
      </c>
      <c r="U51" s="47"/>
      <c r="V51" s="209"/>
      <c r="W51" s="161"/>
      <c r="X51" s="162"/>
      <c r="Y51" s="9" t="s">
        <v>7</v>
      </c>
      <c r="Z51" s="10">
        <f t="shared" si="6"/>
        <v>18900</v>
      </c>
      <c r="AA51" s="10">
        <f t="shared" si="6"/>
        <v>10500</v>
      </c>
      <c r="AB51" s="10">
        <f t="shared" si="6"/>
        <v>9450</v>
      </c>
      <c r="AC51" s="42">
        <f t="shared" si="6"/>
        <v>8400</v>
      </c>
      <c r="AD51" s="28">
        <f t="shared" si="6"/>
        <v>7350</v>
      </c>
    </row>
    <row r="52" spans="11:30" ht="18.75" customHeight="1" thickBot="1">
      <c r="L52" s="182"/>
      <c r="M52" s="38" t="s">
        <v>54</v>
      </c>
      <c r="N52" s="37"/>
      <c r="O52" s="30" t="s">
        <v>8</v>
      </c>
      <c r="P52" s="44">
        <f>P44-3000</f>
        <v>20000</v>
      </c>
      <c r="Q52" s="44">
        <f t="shared" si="7"/>
        <v>12000</v>
      </c>
      <c r="R52" s="44">
        <f t="shared" si="7"/>
        <v>11000</v>
      </c>
      <c r="S52" s="44">
        <f t="shared" si="7"/>
        <v>10000</v>
      </c>
      <c r="T52" s="46">
        <f>Q52*0.7</f>
        <v>8400</v>
      </c>
      <c r="V52" s="210"/>
      <c r="W52" s="38" t="s">
        <v>54</v>
      </c>
      <c r="X52" s="37"/>
      <c r="Y52" s="30" t="s">
        <v>8</v>
      </c>
      <c r="Z52" s="44">
        <f t="shared" si="6"/>
        <v>21000</v>
      </c>
      <c r="AA52" s="44">
        <f t="shared" si="6"/>
        <v>12600</v>
      </c>
      <c r="AB52" s="44">
        <f t="shared" si="6"/>
        <v>11550</v>
      </c>
      <c r="AC52" s="45">
        <f t="shared" si="6"/>
        <v>10500</v>
      </c>
      <c r="AD52" s="46">
        <f t="shared" si="6"/>
        <v>8820</v>
      </c>
    </row>
    <row r="53" spans="11:30" ht="18.75" customHeight="1">
      <c r="M53" s="11" t="s">
        <v>9</v>
      </c>
    </row>
  </sheetData>
  <mergeCells count="60">
    <mergeCell ref="V48:V52"/>
    <mergeCell ref="W50:X51"/>
    <mergeCell ref="L47:N47"/>
    <mergeCell ref="L48:L52"/>
    <mergeCell ref="M50:N51"/>
    <mergeCell ref="V47:X47"/>
    <mergeCell ref="W19:X20"/>
    <mergeCell ref="A14:C14"/>
    <mergeCell ref="A15:A20"/>
    <mergeCell ref="B19:C20"/>
    <mergeCell ref="L32:N32"/>
    <mergeCell ref="L14:N14"/>
    <mergeCell ref="L24:N25"/>
    <mergeCell ref="L26:L29"/>
    <mergeCell ref="L39:N39"/>
    <mergeCell ref="V40:V44"/>
    <mergeCell ref="W42:X43"/>
    <mergeCell ref="V39:X39"/>
    <mergeCell ref="M42:N43"/>
    <mergeCell ref="L40:L44"/>
    <mergeCell ref="A40:A44"/>
    <mergeCell ref="B42:C43"/>
    <mergeCell ref="A32:C32"/>
    <mergeCell ref="A33:A35"/>
    <mergeCell ref="A39:C39"/>
    <mergeCell ref="L33:L36"/>
    <mergeCell ref="A26:A28"/>
    <mergeCell ref="A24:C25"/>
    <mergeCell ref="I24:I25"/>
    <mergeCell ref="AD24:AD25"/>
    <mergeCell ref="V32:X32"/>
    <mergeCell ref="V26:V29"/>
    <mergeCell ref="V33:V36"/>
    <mergeCell ref="Z24:AA24"/>
    <mergeCell ref="V24:X25"/>
    <mergeCell ref="T24:T25"/>
    <mergeCell ref="P24:Q24"/>
    <mergeCell ref="E24:F24"/>
    <mergeCell ref="A2:D2"/>
    <mergeCell ref="A4:C4"/>
    <mergeCell ref="A5:A10"/>
    <mergeCell ref="B9:C10"/>
    <mergeCell ref="L3:O3"/>
    <mergeCell ref="L5:L11"/>
    <mergeCell ref="V2:Y2"/>
    <mergeCell ref="L15:L21"/>
    <mergeCell ref="V15:V21"/>
    <mergeCell ref="W17:X18"/>
    <mergeCell ref="V3:Y3"/>
    <mergeCell ref="V4:X4"/>
    <mergeCell ref="W9:X10"/>
    <mergeCell ref="V14:X14"/>
    <mergeCell ref="L2:O2"/>
    <mergeCell ref="L4:N4"/>
    <mergeCell ref="W7:X8"/>
    <mergeCell ref="V5:V11"/>
    <mergeCell ref="M7:N8"/>
    <mergeCell ref="M17:N18"/>
    <mergeCell ref="M9:N10"/>
    <mergeCell ref="M19:N20"/>
  </mergeCells>
  <phoneticPr fontId="2"/>
  <pageMargins left="0.8" right="0.23" top="0.43" bottom="0.16" header="0.39" footer="0.16"/>
  <pageSetup paperSize="12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view="pageBreakPreview" topLeftCell="D1" zoomScaleNormal="65" workbookViewId="0">
      <selection activeCell="J50" sqref="J50"/>
    </sheetView>
  </sheetViews>
  <sheetFormatPr defaultColWidth="9" defaultRowHeight="13.5"/>
  <cols>
    <col min="1" max="1" width="19.75" style="1" customWidth="1"/>
    <col min="2" max="2" width="10.5" style="1" customWidth="1"/>
    <col min="3" max="3" width="15.125" style="1" customWidth="1"/>
    <col min="4" max="11" width="9" style="1"/>
    <col min="12" max="12" width="10.5" style="1" customWidth="1"/>
    <col min="13" max="13" width="15.125" style="1" customWidth="1"/>
    <col min="14" max="19" width="9" style="1"/>
    <col min="20" max="20" width="12.125" style="1" customWidth="1"/>
    <col min="21" max="21" width="19.75" style="1" hidden="1" customWidth="1"/>
    <col min="22" max="22" width="10.5" style="1" hidden="1" customWidth="1"/>
    <col min="23" max="23" width="15.125" style="1" hidden="1" customWidth="1"/>
    <col min="24" max="30" width="0" style="1" hidden="1" customWidth="1"/>
    <col min="31" max="31" width="19.75" style="1" hidden="1" customWidth="1"/>
    <col min="32" max="32" width="10.5" style="1" hidden="1" customWidth="1"/>
    <col min="33" max="33" width="15.125" style="1" hidden="1" customWidth="1"/>
    <col min="34" max="76" width="0" style="1" hidden="1" customWidth="1"/>
    <col min="77" max="16384" width="9" style="1"/>
  </cols>
  <sheetData>
    <row r="1" spans="1:39" ht="14.25" thickBot="1"/>
    <row r="2" spans="1:39" ht="22.5" customHeight="1" thickBot="1">
      <c r="A2" s="170" t="s">
        <v>85</v>
      </c>
      <c r="B2" s="171"/>
      <c r="C2" s="171"/>
      <c r="D2" s="172"/>
      <c r="I2" s="57"/>
      <c r="K2" s="170" t="s">
        <v>74</v>
      </c>
      <c r="L2" s="171"/>
      <c r="M2" s="171"/>
      <c r="N2" s="172"/>
      <c r="U2" s="150" t="s">
        <v>57</v>
      </c>
      <c r="V2" s="151"/>
      <c r="W2" s="151"/>
      <c r="X2" s="152"/>
      <c r="AC2" s="57" t="s">
        <v>68</v>
      </c>
      <c r="AE2" s="150" t="s">
        <v>57</v>
      </c>
      <c r="AF2" s="151"/>
      <c r="AG2" s="151"/>
      <c r="AH2" s="152"/>
    </row>
    <row r="3" spans="1:39" ht="22.5" customHeight="1" thickBot="1">
      <c r="A3" s="223" t="s">
        <v>77</v>
      </c>
      <c r="B3" s="223"/>
      <c r="C3" s="223"/>
      <c r="D3" s="223"/>
      <c r="K3" s="223" t="s">
        <v>77</v>
      </c>
      <c r="L3" s="223"/>
      <c r="M3" s="223"/>
      <c r="N3" s="223"/>
      <c r="U3" s="163" t="s">
        <v>49</v>
      </c>
      <c r="V3" s="163"/>
      <c r="W3" s="163"/>
      <c r="X3" s="163"/>
      <c r="AE3" s="163" t="s">
        <v>49</v>
      </c>
      <c r="AF3" s="163"/>
      <c r="AG3" s="163"/>
      <c r="AH3" s="163"/>
    </row>
    <row r="4" spans="1:39" s="2" customFormat="1" ht="24" customHeight="1">
      <c r="A4" s="164" t="s">
        <v>43</v>
      </c>
      <c r="B4" s="165"/>
      <c r="C4" s="166"/>
      <c r="D4" s="24"/>
      <c r="E4" s="25" t="s">
        <v>1</v>
      </c>
      <c r="F4" s="25" t="s">
        <v>2</v>
      </c>
      <c r="G4" s="25" t="s">
        <v>3</v>
      </c>
      <c r="H4" s="26" t="s">
        <v>4</v>
      </c>
      <c r="K4" s="164" t="s">
        <v>0</v>
      </c>
      <c r="L4" s="173"/>
      <c r="M4" s="174"/>
      <c r="N4" s="24"/>
      <c r="O4" s="25" t="s">
        <v>1</v>
      </c>
      <c r="P4" s="25" t="s">
        <v>2</v>
      </c>
      <c r="Q4" s="25" t="s">
        <v>3</v>
      </c>
      <c r="R4" s="26" t="s">
        <v>4</v>
      </c>
      <c r="U4" s="164" t="s">
        <v>43</v>
      </c>
      <c r="V4" s="165"/>
      <c r="W4" s="166"/>
      <c r="X4" s="24"/>
      <c r="Y4" s="25" t="s">
        <v>1</v>
      </c>
      <c r="Z4" s="25" t="s">
        <v>2</v>
      </c>
      <c r="AA4" s="25" t="s">
        <v>3</v>
      </c>
      <c r="AB4" s="26" t="s">
        <v>4</v>
      </c>
      <c r="AE4" s="164" t="s">
        <v>43</v>
      </c>
      <c r="AF4" s="165"/>
      <c r="AG4" s="166"/>
      <c r="AH4" s="24"/>
      <c r="AI4" s="25" t="s">
        <v>1</v>
      </c>
      <c r="AJ4" s="25" t="s">
        <v>2</v>
      </c>
      <c r="AK4" s="25" t="s">
        <v>3</v>
      </c>
      <c r="AL4" s="26" t="s">
        <v>4</v>
      </c>
    </row>
    <row r="5" spans="1:39" s="2" customFormat="1" ht="18.75" customHeight="1">
      <c r="A5" s="175" t="s">
        <v>39</v>
      </c>
      <c r="B5" s="216" t="s">
        <v>72</v>
      </c>
      <c r="C5" s="217"/>
      <c r="D5" s="5" t="s">
        <v>5</v>
      </c>
      <c r="E5" s="6">
        <f t="shared" ref="E5:G11" si="0">(O5+1000)*1.05</f>
        <v>23100</v>
      </c>
      <c r="F5" s="6">
        <f t="shared" si="0"/>
        <v>14700</v>
      </c>
      <c r="G5" s="6">
        <f t="shared" si="0"/>
        <v>12600</v>
      </c>
      <c r="H5" s="27">
        <f>R5*1.05</f>
        <v>7350</v>
      </c>
      <c r="K5" s="153" t="s">
        <v>6</v>
      </c>
      <c r="L5" s="216" t="s">
        <v>72</v>
      </c>
      <c r="M5" s="217"/>
      <c r="N5" s="5" t="s">
        <v>5</v>
      </c>
      <c r="O5" s="6">
        <v>21000</v>
      </c>
      <c r="P5" s="6">
        <v>13000</v>
      </c>
      <c r="Q5" s="6">
        <v>11000</v>
      </c>
      <c r="R5" s="27">
        <v>7000</v>
      </c>
      <c r="U5" s="175" t="s">
        <v>39</v>
      </c>
      <c r="V5" s="4" t="s">
        <v>55</v>
      </c>
      <c r="W5" s="4"/>
      <c r="X5" s="5" t="s">
        <v>5</v>
      </c>
      <c r="Y5" s="6">
        <f t="shared" ref="Y5:AB10" si="1">O5*1.05</f>
        <v>22050</v>
      </c>
      <c r="Z5" s="6">
        <f t="shared" si="1"/>
        <v>13650</v>
      </c>
      <c r="AA5" s="6">
        <f t="shared" si="1"/>
        <v>11550</v>
      </c>
      <c r="AB5" s="27">
        <f t="shared" si="1"/>
        <v>7350</v>
      </c>
      <c r="AE5" s="175" t="s">
        <v>39</v>
      </c>
      <c r="AF5" s="4" t="s">
        <v>55</v>
      </c>
      <c r="AG5" s="4"/>
      <c r="AH5" s="5" t="s">
        <v>5</v>
      </c>
      <c r="AI5" s="6">
        <f t="shared" ref="AI5:AL11" si="2">E5-Y5</f>
        <v>1050</v>
      </c>
      <c r="AJ5" s="6">
        <f t="shared" si="2"/>
        <v>1050</v>
      </c>
      <c r="AK5" s="6">
        <f t="shared" si="2"/>
        <v>1050</v>
      </c>
      <c r="AL5" s="27">
        <f t="shared" si="2"/>
        <v>0</v>
      </c>
    </row>
    <row r="6" spans="1:39" s="2" customFormat="1" ht="18.75" customHeight="1">
      <c r="A6" s="176"/>
      <c r="B6" s="218"/>
      <c r="C6" s="219"/>
      <c r="D6" s="9" t="s">
        <v>7</v>
      </c>
      <c r="E6" s="23">
        <f t="shared" si="0"/>
        <v>27300</v>
      </c>
      <c r="F6" s="23">
        <f t="shared" si="0"/>
        <v>18900</v>
      </c>
      <c r="G6" s="23">
        <f t="shared" si="0"/>
        <v>15750</v>
      </c>
      <c r="H6" s="29">
        <f t="shared" ref="H6:H11" si="3">R6*1.05</f>
        <v>7350</v>
      </c>
      <c r="K6" s="154"/>
      <c r="L6" s="218"/>
      <c r="M6" s="219"/>
      <c r="N6" s="9" t="s">
        <v>7</v>
      </c>
      <c r="O6" s="10">
        <v>25000</v>
      </c>
      <c r="P6" s="10">
        <v>17000</v>
      </c>
      <c r="Q6" s="10">
        <v>14000</v>
      </c>
      <c r="R6" s="28">
        <v>7000</v>
      </c>
      <c r="U6" s="176"/>
      <c r="V6" s="8" t="s">
        <v>53</v>
      </c>
      <c r="W6" s="8"/>
      <c r="X6" s="9" t="s">
        <v>7</v>
      </c>
      <c r="Y6" s="10">
        <f t="shared" si="1"/>
        <v>26250</v>
      </c>
      <c r="Z6" s="10">
        <f t="shared" si="1"/>
        <v>17850</v>
      </c>
      <c r="AA6" s="10">
        <f t="shared" si="1"/>
        <v>14700</v>
      </c>
      <c r="AB6" s="28">
        <f t="shared" si="1"/>
        <v>7350</v>
      </c>
      <c r="AE6" s="176"/>
      <c r="AF6" s="8" t="s">
        <v>53</v>
      </c>
      <c r="AG6" s="8"/>
      <c r="AH6" s="9" t="s">
        <v>7</v>
      </c>
      <c r="AI6" s="6">
        <f t="shared" si="2"/>
        <v>1050</v>
      </c>
      <c r="AJ6" s="6">
        <f t="shared" si="2"/>
        <v>1050</v>
      </c>
      <c r="AK6" s="6">
        <f t="shared" si="2"/>
        <v>1050</v>
      </c>
      <c r="AL6" s="27">
        <f t="shared" si="2"/>
        <v>0</v>
      </c>
    </row>
    <row r="7" spans="1:39" s="2" customFormat="1" ht="18.75" customHeight="1">
      <c r="A7" s="176"/>
      <c r="B7" s="222" t="s">
        <v>82</v>
      </c>
      <c r="C7" s="213"/>
      <c r="D7" s="5" t="s">
        <v>5</v>
      </c>
      <c r="E7" s="55">
        <f t="shared" si="0"/>
        <v>24150</v>
      </c>
      <c r="F7" s="55">
        <f t="shared" si="0"/>
        <v>15750</v>
      </c>
      <c r="G7" s="55">
        <f t="shared" si="0"/>
        <v>14700</v>
      </c>
      <c r="H7" s="40">
        <f t="shared" si="3"/>
        <v>8400</v>
      </c>
      <c r="K7" s="154"/>
      <c r="L7" s="222" t="s">
        <v>82</v>
      </c>
      <c r="M7" s="213"/>
      <c r="N7" s="5" t="s">
        <v>5</v>
      </c>
      <c r="O7" s="6">
        <v>22000</v>
      </c>
      <c r="P7" s="6">
        <v>14000</v>
      </c>
      <c r="Q7" s="6">
        <v>13000</v>
      </c>
      <c r="R7" s="27">
        <v>8000</v>
      </c>
      <c r="U7" s="176"/>
      <c r="V7" s="159" t="s">
        <v>56</v>
      </c>
      <c r="W7" s="160"/>
      <c r="X7" s="5" t="s">
        <v>5</v>
      </c>
      <c r="Y7" s="6">
        <f t="shared" si="1"/>
        <v>23100</v>
      </c>
      <c r="Z7" s="6">
        <f t="shared" si="1"/>
        <v>14700</v>
      </c>
      <c r="AA7" s="6">
        <f t="shared" si="1"/>
        <v>13650</v>
      </c>
      <c r="AB7" s="27">
        <f t="shared" si="1"/>
        <v>8400</v>
      </c>
      <c r="AE7" s="176"/>
      <c r="AF7" s="159" t="s">
        <v>56</v>
      </c>
      <c r="AG7" s="160"/>
      <c r="AH7" s="5" t="s">
        <v>5</v>
      </c>
      <c r="AI7" s="6">
        <f t="shared" si="2"/>
        <v>1050</v>
      </c>
      <c r="AJ7" s="6">
        <f t="shared" si="2"/>
        <v>1050</v>
      </c>
      <c r="AK7" s="6">
        <f t="shared" si="2"/>
        <v>1050</v>
      </c>
      <c r="AL7" s="27">
        <f t="shared" si="2"/>
        <v>0</v>
      </c>
    </row>
    <row r="8" spans="1:39" s="2" customFormat="1" ht="18.75" customHeight="1">
      <c r="A8" s="176"/>
      <c r="B8" s="214"/>
      <c r="C8" s="215"/>
      <c r="D8" s="9" t="s">
        <v>7</v>
      </c>
      <c r="E8" s="54">
        <f t="shared" si="0"/>
        <v>28350</v>
      </c>
      <c r="F8" s="54">
        <f t="shared" si="0"/>
        <v>19950</v>
      </c>
      <c r="G8" s="54">
        <f t="shared" si="0"/>
        <v>16800</v>
      </c>
      <c r="H8" s="56">
        <f t="shared" si="3"/>
        <v>8400</v>
      </c>
      <c r="K8" s="154"/>
      <c r="L8" s="214"/>
      <c r="M8" s="215"/>
      <c r="N8" s="9" t="s">
        <v>7</v>
      </c>
      <c r="O8" s="10">
        <v>26000</v>
      </c>
      <c r="P8" s="10">
        <v>18000</v>
      </c>
      <c r="Q8" s="10">
        <v>15000</v>
      </c>
      <c r="R8" s="28">
        <v>8000</v>
      </c>
      <c r="U8" s="176"/>
      <c r="V8" s="161"/>
      <c r="W8" s="162"/>
      <c r="X8" s="9" t="s">
        <v>7</v>
      </c>
      <c r="Y8" s="10">
        <f t="shared" si="1"/>
        <v>27300</v>
      </c>
      <c r="Z8" s="10">
        <f t="shared" si="1"/>
        <v>18900</v>
      </c>
      <c r="AA8" s="10">
        <f t="shared" si="1"/>
        <v>15750</v>
      </c>
      <c r="AB8" s="28">
        <f t="shared" si="1"/>
        <v>8400</v>
      </c>
      <c r="AE8" s="176"/>
      <c r="AF8" s="161"/>
      <c r="AG8" s="162"/>
      <c r="AH8" s="9" t="s">
        <v>7</v>
      </c>
      <c r="AI8" s="6">
        <f t="shared" si="2"/>
        <v>1050</v>
      </c>
      <c r="AJ8" s="6">
        <f t="shared" si="2"/>
        <v>1050</v>
      </c>
      <c r="AK8" s="6">
        <f t="shared" si="2"/>
        <v>1050</v>
      </c>
      <c r="AL8" s="27">
        <f t="shared" si="2"/>
        <v>0</v>
      </c>
    </row>
    <row r="9" spans="1:39" s="2" customFormat="1" ht="18.75" customHeight="1">
      <c r="A9" s="176"/>
      <c r="B9" s="212" t="s">
        <v>83</v>
      </c>
      <c r="C9" s="217"/>
      <c r="D9" s="22" t="s">
        <v>5</v>
      </c>
      <c r="E9" s="6">
        <f t="shared" si="0"/>
        <v>25200</v>
      </c>
      <c r="F9" s="6">
        <f t="shared" si="0"/>
        <v>16800</v>
      </c>
      <c r="G9" s="6">
        <f t="shared" si="0"/>
        <v>15750</v>
      </c>
      <c r="H9" s="27">
        <f t="shared" si="3"/>
        <v>8400</v>
      </c>
      <c r="K9" s="154"/>
      <c r="L9" s="212" t="s">
        <v>83</v>
      </c>
      <c r="M9" s="217"/>
      <c r="N9" s="22" t="s">
        <v>5</v>
      </c>
      <c r="O9" s="23">
        <v>23000</v>
      </c>
      <c r="P9" s="23">
        <v>15000</v>
      </c>
      <c r="Q9" s="23">
        <v>14000</v>
      </c>
      <c r="R9" s="29">
        <v>8000</v>
      </c>
      <c r="U9" s="176"/>
      <c r="V9" s="159" t="s">
        <v>58</v>
      </c>
      <c r="W9" s="167"/>
      <c r="X9" s="22" t="s">
        <v>5</v>
      </c>
      <c r="Y9" s="6">
        <f t="shared" si="1"/>
        <v>24150</v>
      </c>
      <c r="Z9" s="6">
        <f t="shared" si="1"/>
        <v>15750</v>
      </c>
      <c r="AA9" s="6">
        <f t="shared" si="1"/>
        <v>14700</v>
      </c>
      <c r="AB9" s="40">
        <f t="shared" si="1"/>
        <v>8400</v>
      </c>
      <c r="AE9" s="176"/>
      <c r="AF9" s="159" t="s">
        <v>58</v>
      </c>
      <c r="AG9" s="167"/>
      <c r="AH9" s="22" t="s">
        <v>5</v>
      </c>
      <c r="AI9" s="6">
        <f t="shared" si="2"/>
        <v>1050</v>
      </c>
      <c r="AJ9" s="6">
        <f t="shared" si="2"/>
        <v>1050</v>
      </c>
      <c r="AK9" s="6">
        <f t="shared" si="2"/>
        <v>1050</v>
      </c>
      <c r="AL9" s="27">
        <f t="shared" si="2"/>
        <v>0</v>
      </c>
    </row>
    <row r="10" spans="1:39" s="2" customFormat="1" ht="18.75" customHeight="1">
      <c r="A10" s="176"/>
      <c r="B10" s="224"/>
      <c r="C10" s="225"/>
      <c r="D10" s="22" t="s">
        <v>7</v>
      </c>
      <c r="E10" s="10">
        <f t="shared" si="0"/>
        <v>29400</v>
      </c>
      <c r="F10" s="10">
        <f t="shared" si="0"/>
        <v>21000</v>
      </c>
      <c r="G10" s="10">
        <f t="shared" si="0"/>
        <v>17850</v>
      </c>
      <c r="H10" s="28">
        <f t="shared" si="3"/>
        <v>8400</v>
      </c>
      <c r="K10" s="154"/>
      <c r="L10" s="224"/>
      <c r="M10" s="225"/>
      <c r="N10" s="22" t="s">
        <v>7</v>
      </c>
      <c r="O10" s="23">
        <v>27000</v>
      </c>
      <c r="P10" s="23">
        <v>19000</v>
      </c>
      <c r="Q10" s="23">
        <v>16000</v>
      </c>
      <c r="R10" s="29">
        <v>8000</v>
      </c>
      <c r="U10" s="176"/>
      <c r="V10" s="168"/>
      <c r="W10" s="169"/>
      <c r="X10" s="22" t="s">
        <v>7</v>
      </c>
      <c r="Y10" s="23">
        <f t="shared" si="1"/>
        <v>28350</v>
      </c>
      <c r="Z10" s="23">
        <f t="shared" si="1"/>
        <v>19950</v>
      </c>
      <c r="AA10" s="23">
        <f>Q10*1.05</f>
        <v>16800</v>
      </c>
      <c r="AB10" s="29">
        <f t="shared" si="1"/>
        <v>8400</v>
      </c>
      <c r="AE10" s="176"/>
      <c r="AF10" s="168"/>
      <c r="AG10" s="169"/>
      <c r="AH10" s="22" t="s">
        <v>7</v>
      </c>
      <c r="AI10" s="6">
        <f t="shared" si="2"/>
        <v>1050</v>
      </c>
      <c r="AJ10" s="6">
        <f t="shared" si="2"/>
        <v>1050</v>
      </c>
      <c r="AK10" s="6">
        <f t="shared" si="2"/>
        <v>1050</v>
      </c>
      <c r="AL10" s="27">
        <f t="shared" si="2"/>
        <v>0</v>
      </c>
    </row>
    <row r="11" spans="1:39" s="2" customFormat="1" ht="18.75" customHeight="1" thickBot="1">
      <c r="A11" s="177"/>
      <c r="B11" s="70" t="s">
        <v>84</v>
      </c>
      <c r="C11" s="71"/>
      <c r="D11" s="52" t="s">
        <v>8</v>
      </c>
      <c r="E11" s="44">
        <f t="shared" si="0"/>
        <v>28350</v>
      </c>
      <c r="F11" s="44">
        <f t="shared" si="0"/>
        <v>19950</v>
      </c>
      <c r="G11" s="44">
        <f t="shared" si="0"/>
        <v>16800</v>
      </c>
      <c r="H11" s="46">
        <f t="shared" si="3"/>
        <v>8400</v>
      </c>
      <c r="K11" s="155"/>
      <c r="L11" s="70" t="s">
        <v>84</v>
      </c>
      <c r="M11" s="71"/>
      <c r="N11" s="52" t="s">
        <v>8</v>
      </c>
      <c r="O11" s="44">
        <v>26000</v>
      </c>
      <c r="P11" s="44">
        <v>18000</v>
      </c>
      <c r="Q11" s="44">
        <v>15000</v>
      </c>
      <c r="R11" s="46">
        <v>8000</v>
      </c>
      <c r="U11" s="177"/>
      <c r="V11" s="36" t="s">
        <v>54</v>
      </c>
      <c r="W11" s="51"/>
      <c r="X11" s="52" t="s">
        <v>8</v>
      </c>
      <c r="Y11" s="44">
        <f>O11*1.05</f>
        <v>27300</v>
      </c>
      <c r="Z11" s="44">
        <f>P11*1.05</f>
        <v>18900</v>
      </c>
      <c r="AA11" s="44">
        <f>Q11*1.05</f>
        <v>15750</v>
      </c>
      <c r="AB11" s="46">
        <f>R11*1.05</f>
        <v>8400</v>
      </c>
      <c r="AE11" s="177"/>
      <c r="AF11" s="36" t="s">
        <v>54</v>
      </c>
      <c r="AG11" s="51"/>
      <c r="AH11" s="52" t="s">
        <v>8</v>
      </c>
      <c r="AI11" s="44">
        <f t="shared" si="2"/>
        <v>1050</v>
      </c>
      <c r="AJ11" s="44">
        <f t="shared" si="2"/>
        <v>1050</v>
      </c>
      <c r="AK11" s="44">
        <f t="shared" si="2"/>
        <v>1050</v>
      </c>
      <c r="AL11" s="46">
        <f t="shared" si="2"/>
        <v>0</v>
      </c>
    </row>
    <row r="12" spans="1:39" s="2" customFormat="1" ht="18.75" customHeight="1">
      <c r="A12" s="7"/>
      <c r="B12" s="11" t="s">
        <v>76</v>
      </c>
      <c r="C12" s="7"/>
      <c r="D12" s="12"/>
      <c r="E12" s="13"/>
      <c r="F12" s="13"/>
      <c r="G12" s="13"/>
      <c r="H12" s="13"/>
      <c r="K12" s="7"/>
      <c r="L12" s="11" t="s">
        <v>76</v>
      </c>
      <c r="M12" s="7"/>
      <c r="N12" s="12"/>
      <c r="O12" s="13"/>
      <c r="P12" s="13"/>
      <c r="Q12" s="13"/>
      <c r="R12" s="13"/>
      <c r="U12" s="7"/>
      <c r="V12" s="11" t="s">
        <v>52</v>
      </c>
      <c r="W12" s="7"/>
      <c r="X12" s="12"/>
      <c r="Y12" s="13"/>
      <c r="Z12" s="13"/>
      <c r="AA12" s="13"/>
      <c r="AB12" s="13"/>
      <c r="AE12" s="7"/>
      <c r="AF12" s="11" t="s">
        <v>52</v>
      </c>
      <c r="AG12" s="7"/>
      <c r="AH12" s="12"/>
      <c r="AI12" s="13"/>
      <c r="AJ12" s="13"/>
      <c r="AK12" s="13"/>
      <c r="AL12" s="13"/>
    </row>
    <row r="13" spans="1:39" s="2" customFormat="1" ht="18.75" customHeight="1" thickBot="1">
      <c r="A13" s="7"/>
      <c r="C13" s="7"/>
      <c r="D13" s="12"/>
      <c r="E13" s="13"/>
      <c r="F13" s="13"/>
      <c r="G13" s="13"/>
      <c r="H13" s="13"/>
      <c r="K13" s="7"/>
      <c r="M13" s="7"/>
      <c r="N13" s="12"/>
      <c r="O13" s="13"/>
      <c r="P13" s="13"/>
      <c r="Q13" s="13"/>
      <c r="R13" s="13"/>
      <c r="U13" s="7"/>
      <c r="W13" s="7"/>
      <c r="X13" s="12"/>
      <c r="Y13" s="13"/>
      <c r="Z13" s="13"/>
      <c r="AA13" s="13"/>
      <c r="AB13" s="13"/>
      <c r="AE13" s="7"/>
      <c r="AG13" s="7"/>
      <c r="AH13" s="12"/>
      <c r="AI13" s="13"/>
      <c r="AJ13" s="13"/>
      <c r="AK13" s="13"/>
      <c r="AL13" s="13"/>
    </row>
    <row r="14" spans="1:39" s="2" customFormat="1" ht="24" customHeight="1">
      <c r="A14" s="164" t="s">
        <v>43</v>
      </c>
      <c r="B14" s="165"/>
      <c r="C14" s="166"/>
      <c r="D14" s="24"/>
      <c r="E14" s="25" t="s">
        <v>1</v>
      </c>
      <c r="F14" s="25" t="s">
        <v>2</v>
      </c>
      <c r="G14" s="25" t="s">
        <v>3</v>
      </c>
      <c r="H14" s="25" t="s">
        <v>10</v>
      </c>
      <c r="I14" s="26" t="s">
        <v>4</v>
      </c>
      <c r="J14" s="20"/>
      <c r="K14" s="164" t="s">
        <v>0</v>
      </c>
      <c r="L14" s="173"/>
      <c r="M14" s="174"/>
      <c r="N14" s="24"/>
      <c r="O14" s="25" t="s">
        <v>1</v>
      </c>
      <c r="P14" s="25" t="s">
        <v>2</v>
      </c>
      <c r="Q14" s="25" t="s">
        <v>3</v>
      </c>
      <c r="R14" s="25" t="s">
        <v>10</v>
      </c>
      <c r="S14" s="26" t="s">
        <v>4</v>
      </c>
      <c r="U14" s="164" t="s">
        <v>43</v>
      </c>
      <c r="V14" s="165"/>
      <c r="W14" s="166"/>
      <c r="X14" s="24"/>
      <c r="Y14" s="25" t="s">
        <v>1</v>
      </c>
      <c r="Z14" s="25" t="s">
        <v>2</v>
      </c>
      <c r="AA14" s="25" t="s">
        <v>3</v>
      </c>
      <c r="AB14" s="25" t="s">
        <v>10</v>
      </c>
      <c r="AC14" s="26" t="s">
        <v>4</v>
      </c>
      <c r="AE14" s="164" t="s">
        <v>43</v>
      </c>
      <c r="AF14" s="165"/>
      <c r="AG14" s="166"/>
      <c r="AH14" s="24"/>
      <c r="AI14" s="25" t="s">
        <v>1</v>
      </c>
      <c r="AJ14" s="25" t="s">
        <v>2</v>
      </c>
      <c r="AK14" s="25" t="s">
        <v>3</v>
      </c>
      <c r="AL14" s="25" t="s">
        <v>10</v>
      </c>
      <c r="AM14" s="26" t="s">
        <v>4</v>
      </c>
    </row>
    <row r="15" spans="1:39" s="2" customFormat="1" ht="18.75" customHeight="1">
      <c r="A15" s="156" t="s">
        <v>70</v>
      </c>
      <c r="B15" s="216" t="s">
        <v>72</v>
      </c>
      <c r="C15" s="217"/>
      <c r="D15" s="5" t="s">
        <v>5</v>
      </c>
      <c r="E15" s="6">
        <f t="shared" ref="E15:E21" si="4">(O15+1000)*1.05</f>
        <v>14700</v>
      </c>
      <c r="F15" s="6">
        <f t="shared" ref="F15:F21" si="5">(P15+1000)*1.05</f>
        <v>9450</v>
      </c>
      <c r="G15" s="6">
        <f t="shared" ref="G15:I21" si="6">(Q15+1000)*1.05</f>
        <v>8400</v>
      </c>
      <c r="H15" s="6">
        <f t="shared" si="6"/>
        <v>7350</v>
      </c>
      <c r="I15" s="27">
        <f>(S15+1000)*1.05</f>
        <v>6300</v>
      </c>
      <c r="J15" s="13"/>
      <c r="K15" s="226" t="s">
        <v>73</v>
      </c>
      <c r="L15" s="216" t="s">
        <v>72</v>
      </c>
      <c r="M15" s="217"/>
      <c r="N15" s="5" t="s">
        <v>5</v>
      </c>
      <c r="O15" s="6">
        <v>13000</v>
      </c>
      <c r="P15" s="6">
        <v>8000</v>
      </c>
      <c r="Q15" s="6">
        <v>7000</v>
      </c>
      <c r="R15" s="6">
        <v>6000</v>
      </c>
      <c r="S15" s="27">
        <v>5000</v>
      </c>
      <c r="U15" s="156" t="s">
        <v>69</v>
      </c>
      <c r="V15" s="4" t="s">
        <v>55</v>
      </c>
      <c r="W15" s="4"/>
      <c r="X15" s="5" t="s">
        <v>5</v>
      </c>
      <c r="Y15" s="6">
        <f t="shared" ref="Y15:AC20" si="7">O15*1.05</f>
        <v>13650</v>
      </c>
      <c r="Z15" s="6">
        <f t="shared" si="7"/>
        <v>8400</v>
      </c>
      <c r="AA15" s="6">
        <f t="shared" si="7"/>
        <v>7350</v>
      </c>
      <c r="AB15" s="41">
        <f t="shared" si="7"/>
        <v>6300</v>
      </c>
      <c r="AC15" s="27">
        <f t="shared" si="7"/>
        <v>5250</v>
      </c>
      <c r="AE15" s="156" t="s">
        <v>40</v>
      </c>
      <c r="AF15" s="4" t="s">
        <v>55</v>
      </c>
      <c r="AG15" s="4"/>
      <c r="AH15" s="5" t="s">
        <v>5</v>
      </c>
      <c r="AI15" s="6">
        <f t="shared" ref="AI15:AI21" si="8">E15-Y15</f>
        <v>1050</v>
      </c>
      <c r="AJ15" s="6">
        <f t="shared" ref="AJ15:AJ20" si="9">F15-Z15</f>
        <v>1050</v>
      </c>
      <c r="AK15" s="6">
        <f t="shared" ref="AK15:AM21" si="10">G15-AA15</f>
        <v>1050</v>
      </c>
      <c r="AL15" s="27">
        <f t="shared" si="10"/>
        <v>1050</v>
      </c>
      <c r="AM15" s="27">
        <f t="shared" si="10"/>
        <v>1050</v>
      </c>
    </row>
    <row r="16" spans="1:39" s="2" customFormat="1" ht="18.75" customHeight="1">
      <c r="A16" s="157"/>
      <c r="B16" s="218"/>
      <c r="C16" s="219"/>
      <c r="D16" s="9" t="s">
        <v>7</v>
      </c>
      <c r="E16" s="23">
        <f t="shared" si="4"/>
        <v>17325</v>
      </c>
      <c r="F16" s="23">
        <f t="shared" si="5"/>
        <v>11550</v>
      </c>
      <c r="G16" s="23">
        <f t="shared" si="6"/>
        <v>10500</v>
      </c>
      <c r="H16" s="23">
        <f t="shared" si="6"/>
        <v>8925</v>
      </c>
      <c r="I16" s="29">
        <f t="shared" si="6"/>
        <v>6300</v>
      </c>
      <c r="J16" s="13"/>
      <c r="K16" s="208"/>
      <c r="L16" s="218"/>
      <c r="M16" s="219"/>
      <c r="N16" s="9" t="s">
        <v>7</v>
      </c>
      <c r="O16" s="10">
        <v>15500</v>
      </c>
      <c r="P16" s="10">
        <v>10000</v>
      </c>
      <c r="Q16" s="10">
        <v>9000</v>
      </c>
      <c r="R16" s="10">
        <v>7500</v>
      </c>
      <c r="S16" s="28">
        <v>5000</v>
      </c>
      <c r="U16" s="157"/>
      <c r="V16" s="8" t="s">
        <v>53</v>
      </c>
      <c r="W16" s="8"/>
      <c r="X16" s="9" t="s">
        <v>7</v>
      </c>
      <c r="Y16" s="10">
        <f t="shared" si="7"/>
        <v>16275</v>
      </c>
      <c r="Z16" s="10">
        <f t="shared" si="7"/>
        <v>10500</v>
      </c>
      <c r="AA16" s="10">
        <f t="shared" si="7"/>
        <v>9450</v>
      </c>
      <c r="AB16" s="42">
        <f t="shared" si="7"/>
        <v>7875</v>
      </c>
      <c r="AC16" s="28">
        <f t="shared" si="7"/>
        <v>5250</v>
      </c>
      <c r="AE16" s="157"/>
      <c r="AF16" s="8" t="s">
        <v>53</v>
      </c>
      <c r="AG16" s="8"/>
      <c r="AH16" s="9" t="s">
        <v>7</v>
      </c>
      <c r="AI16" s="6">
        <f t="shared" si="8"/>
        <v>1050</v>
      </c>
      <c r="AJ16" s="6">
        <f t="shared" si="9"/>
        <v>1050</v>
      </c>
      <c r="AK16" s="6">
        <f t="shared" si="10"/>
        <v>1050</v>
      </c>
      <c r="AL16" s="27">
        <f t="shared" si="10"/>
        <v>1050</v>
      </c>
      <c r="AM16" s="27">
        <f t="shared" si="10"/>
        <v>1050</v>
      </c>
    </row>
    <row r="17" spans="1:39" s="2" customFormat="1" ht="18.75" customHeight="1">
      <c r="A17" s="157"/>
      <c r="B17" s="222" t="s">
        <v>82</v>
      </c>
      <c r="C17" s="213"/>
      <c r="D17" s="5" t="s">
        <v>5</v>
      </c>
      <c r="E17" s="55">
        <f t="shared" si="4"/>
        <v>14700</v>
      </c>
      <c r="F17" s="55">
        <f t="shared" si="5"/>
        <v>9450</v>
      </c>
      <c r="G17" s="55">
        <f t="shared" si="6"/>
        <v>8400</v>
      </c>
      <c r="H17" s="55">
        <f t="shared" si="6"/>
        <v>7350</v>
      </c>
      <c r="I17" s="40">
        <f t="shared" si="6"/>
        <v>6300</v>
      </c>
      <c r="J17" s="13"/>
      <c r="K17" s="208"/>
      <c r="L17" s="222" t="s">
        <v>82</v>
      </c>
      <c r="M17" s="213"/>
      <c r="N17" s="5" t="s">
        <v>5</v>
      </c>
      <c r="O17" s="6">
        <v>13000</v>
      </c>
      <c r="P17" s="6">
        <v>8000</v>
      </c>
      <c r="Q17" s="6">
        <v>7000</v>
      </c>
      <c r="R17" s="6">
        <v>6000</v>
      </c>
      <c r="S17" s="27">
        <v>5000</v>
      </c>
      <c r="U17" s="157"/>
      <c r="V17" s="159" t="s">
        <v>56</v>
      </c>
      <c r="W17" s="160"/>
      <c r="X17" s="5" t="s">
        <v>5</v>
      </c>
      <c r="Y17" s="6">
        <f t="shared" si="7"/>
        <v>13650</v>
      </c>
      <c r="Z17" s="6">
        <f t="shared" si="7"/>
        <v>8400</v>
      </c>
      <c r="AA17" s="6">
        <f>Q17*1.05</f>
        <v>7350</v>
      </c>
      <c r="AB17" s="41">
        <f t="shared" si="7"/>
        <v>6300</v>
      </c>
      <c r="AC17" s="27">
        <f t="shared" si="7"/>
        <v>5250</v>
      </c>
      <c r="AE17" s="157"/>
      <c r="AF17" s="159" t="s">
        <v>56</v>
      </c>
      <c r="AG17" s="160"/>
      <c r="AH17" s="5" t="s">
        <v>5</v>
      </c>
      <c r="AI17" s="6">
        <f t="shared" si="8"/>
        <v>1050</v>
      </c>
      <c r="AJ17" s="6">
        <f t="shared" si="9"/>
        <v>1050</v>
      </c>
      <c r="AK17" s="6">
        <f t="shared" si="10"/>
        <v>1050</v>
      </c>
      <c r="AL17" s="27">
        <f t="shared" si="10"/>
        <v>1050</v>
      </c>
      <c r="AM17" s="27">
        <f t="shared" si="10"/>
        <v>1050</v>
      </c>
    </row>
    <row r="18" spans="1:39" s="2" customFormat="1" ht="18.75" customHeight="1">
      <c r="A18" s="157"/>
      <c r="B18" s="214"/>
      <c r="C18" s="215"/>
      <c r="D18" s="9" t="s">
        <v>7</v>
      </c>
      <c r="E18" s="54">
        <f t="shared" si="4"/>
        <v>17325</v>
      </c>
      <c r="F18" s="54">
        <f t="shared" si="5"/>
        <v>12075</v>
      </c>
      <c r="G18" s="54">
        <f t="shared" si="6"/>
        <v>10500</v>
      </c>
      <c r="H18" s="54">
        <f t="shared" si="6"/>
        <v>8925</v>
      </c>
      <c r="I18" s="56">
        <f t="shared" si="6"/>
        <v>6300</v>
      </c>
      <c r="J18" s="13"/>
      <c r="K18" s="208"/>
      <c r="L18" s="214"/>
      <c r="M18" s="215"/>
      <c r="N18" s="9" t="s">
        <v>7</v>
      </c>
      <c r="O18" s="10">
        <v>15500</v>
      </c>
      <c r="P18" s="10">
        <v>10500</v>
      </c>
      <c r="Q18" s="10">
        <v>9000</v>
      </c>
      <c r="R18" s="10">
        <v>7500</v>
      </c>
      <c r="S18" s="28">
        <v>5000</v>
      </c>
      <c r="U18" s="157"/>
      <c r="V18" s="161"/>
      <c r="W18" s="162"/>
      <c r="X18" s="9" t="s">
        <v>7</v>
      </c>
      <c r="Y18" s="10">
        <f t="shared" si="7"/>
        <v>16275</v>
      </c>
      <c r="Z18" s="10">
        <f t="shared" si="7"/>
        <v>11025</v>
      </c>
      <c r="AA18" s="10">
        <f t="shared" si="7"/>
        <v>9450</v>
      </c>
      <c r="AB18" s="42">
        <f t="shared" si="7"/>
        <v>7875</v>
      </c>
      <c r="AC18" s="28">
        <f t="shared" si="7"/>
        <v>5250</v>
      </c>
      <c r="AE18" s="157"/>
      <c r="AF18" s="161"/>
      <c r="AG18" s="162"/>
      <c r="AH18" s="9" t="s">
        <v>7</v>
      </c>
      <c r="AI18" s="6">
        <f t="shared" si="8"/>
        <v>1050</v>
      </c>
      <c r="AJ18" s="6">
        <f t="shared" si="9"/>
        <v>1050</v>
      </c>
      <c r="AK18" s="6">
        <f t="shared" si="10"/>
        <v>1050</v>
      </c>
      <c r="AL18" s="27">
        <f t="shared" si="10"/>
        <v>1050</v>
      </c>
      <c r="AM18" s="27">
        <f t="shared" si="10"/>
        <v>1050</v>
      </c>
    </row>
    <row r="19" spans="1:39" s="2" customFormat="1" ht="18.75" customHeight="1">
      <c r="A19" s="157"/>
      <c r="B19" s="212" t="s">
        <v>83</v>
      </c>
      <c r="C19" s="217"/>
      <c r="D19" s="5" t="s">
        <v>5</v>
      </c>
      <c r="E19" s="6">
        <f t="shared" si="4"/>
        <v>15750</v>
      </c>
      <c r="F19" s="6">
        <f t="shared" si="5"/>
        <v>10500</v>
      </c>
      <c r="G19" s="6">
        <f t="shared" si="6"/>
        <v>9450</v>
      </c>
      <c r="H19" s="6">
        <f t="shared" si="6"/>
        <v>8400</v>
      </c>
      <c r="I19" s="27">
        <f t="shared" si="6"/>
        <v>7350</v>
      </c>
      <c r="J19" s="13"/>
      <c r="K19" s="208"/>
      <c r="L19" s="212" t="s">
        <v>83</v>
      </c>
      <c r="M19" s="217"/>
      <c r="N19" s="5" t="s">
        <v>5</v>
      </c>
      <c r="O19" s="6">
        <v>14000</v>
      </c>
      <c r="P19" s="6">
        <v>9000</v>
      </c>
      <c r="Q19" s="6">
        <v>8000</v>
      </c>
      <c r="R19" s="6">
        <v>7000</v>
      </c>
      <c r="S19" s="27">
        <v>6000</v>
      </c>
      <c r="U19" s="157"/>
      <c r="V19" s="159" t="s">
        <v>58</v>
      </c>
      <c r="W19" s="167"/>
      <c r="X19" s="5" t="s">
        <v>5</v>
      </c>
      <c r="Y19" s="6">
        <f t="shared" si="7"/>
        <v>14700</v>
      </c>
      <c r="Z19" s="6">
        <f t="shared" si="7"/>
        <v>9450</v>
      </c>
      <c r="AA19" s="6">
        <f t="shared" si="7"/>
        <v>8400</v>
      </c>
      <c r="AB19" s="43">
        <f t="shared" si="7"/>
        <v>7350</v>
      </c>
      <c r="AC19" s="40">
        <f t="shared" si="7"/>
        <v>6300</v>
      </c>
      <c r="AE19" s="157"/>
      <c r="AF19" s="159" t="s">
        <v>58</v>
      </c>
      <c r="AG19" s="167"/>
      <c r="AH19" s="5" t="s">
        <v>5</v>
      </c>
      <c r="AI19" s="6">
        <f t="shared" si="8"/>
        <v>1050</v>
      </c>
      <c r="AJ19" s="6">
        <f t="shared" si="9"/>
        <v>1050</v>
      </c>
      <c r="AK19" s="6">
        <f t="shared" si="10"/>
        <v>1050</v>
      </c>
      <c r="AL19" s="27">
        <f t="shared" si="10"/>
        <v>1050</v>
      </c>
      <c r="AM19" s="27">
        <f t="shared" si="10"/>
        <v>1050</v>
      </c>
    </row>
    <row r="20" spans="1:39" s="2" customFormat="1" ht="18.75" customHeight="1">
      <c r="A20" s="157"/>
      <c r="B20" s="224"/>
      <c r="C20" s="225"/>
      <c r="D20" s="22" t="s">
        <v>7</v>
      </c>
      <c r="E20" s="10">
        <f t="shared" si="4"/>
        <v>17325</v>
      </c>
      <c r="F20" s="10">
        <f t="shared" si="5"/>
        <v>12075</v>
      </c>
      <c r="G20" s="10">
        <f t="shared" si="6"/>
        <v>10500</v>
      </c>
      <c r="H20" s="10">
        <f t="shared" si="6"/>
        <v>8925</v>
      </c>
      <c r="I20" s="28">
        <f t="shared" si="6"/>
        <v>7350</v>
      </c>
      <c r="J20" s="13"/>
      <c r="K20" s="208"/>
      <c r="L20" s="224"/>
      <c r="M20" s="225"/>
      <c r="N20" s="22" t="s">
        <v>7</v>
      </c>
      <c r="O20" s="23">
        <v>15500</v>
      </c>
      <c r="P20" s="23">
        <v>10500</v>
      </c>
      <c r="Q20" s="23">
        <v>9000</v>
      </c>
      <c r="R20" s="23">
        <v>7500</v>
      </c>
      <c r="S20" s="29">
        <v>6000</v>
      </c>
      <c r="U20" s="157"/>
      <c r="V20" s="168"/>
      <c r="W20" s="169"/>
      <c r="X20" s="22" t="s">
        <v>7</v>
      </c>
      <c r="Y20" s="23">
        <f t="shared" si="7"/>
        <v>16275</v>
      </c>
      <c r="Z20" s="23">
        <f t="shared" si="7"/>
        <v>11025</v>
      </c>
      <c r="AA20" s="23">
        <f t="shared" si="7"/>
        <v>9450</v>
      </c>
      <c r="AB20" s="53">
        <f t="shared" si="7"/>
        <v>7875</v>
      </c>
      <c r="AC20" s="29">
        <f t="shared" si="7"/>
        <v>6300</v>
      </c>
      <c r="AE20" s="157"/>
      <c r="AF20" s="168"/>
      <c r="AG20" s="169"/>
      <c r="AH20" s="22" t="s">
        <v>7</v>
      </c>
      <c r="AI20" s="6">
        <f t="shared" si="8"/>
        <v>1050</v>
      </c>
      <c r="AJ20" s="6">
        <f t="shared" si="9"/>
        <v>1050</v>
      </c>
      <c r="AK20" s="6">
        <f t="shared" si="10"/>
        <v>1050</v>
      </c>
      <c r="AL20" s="27">
        <f t="shared" si="10"/>
        <v>1050</v>
      </c>
      <c r="AM20" s="27">
        <f t="shared" si="10"/>
        <v>1050</v>
      </c>
    </row>
    <row r="21" spans="1:39" s="2" customFormat="1" ht="18.75" customHeight="1" thickBot="1">
      <c r="A21" s="158"/>
      <c r="B21" s="70" t="s">
        <v>84</v>
      </c>
      <c r="C21" s="71"/>
      <c r="D21" s="52" t="s">
        <v>8</v>
      </c>
      <c r="E21" s="44">
        <f t="shared" si="4"/>
        <v>18375</v>
      </c>
      <c r="F21" s="44">
        <f t="shared" si="5"/>
        <v>13125</v>
      </c>
      <c r="G21" s="44">
        <f t="shared" si="6"/>
        <v>11550</v>
      </c>
      <c r="H21" s="44">
        <f t="shared" si="6"/>
        <v>9975</v>
      </c>
      <c r="I21" s="46">
        <f t="shared" si="6"/>
        <v>8400</v>
      </c>
      <c r="K21" s="227"/>
      <c r="L21" s="70" t="s">
        <v>84</v>
      </c>
      <c r="M21" s="71"/>
      <c r="N21" s="52" t="s">
        <v>8</v>
      </c>
      <c r="O21" s="44">
        <v>16500</v>
      </c>
      <c r="P21" s="44">
        <v>11500</v>
      </c>
      <c r="Q21" s="44">
        <v>10000</v>
      </c>
      <c r="R21" s="44">
        <v>8500</v>
      </c>
      <c r="S21" s="46">
        <v>7000</v>
      </c>
      <c r="U21" s="158"/>
      <c r="V21" s="36" t="s">
        <v>54</v>
      </c>
      <c r="W21" s="51"/>
      <c r="X21" s="52" t="s">
        <v>8</v>
      </c>
      <c r="Y21" s="44">
        <f>O21*1.05</f>
        <v>17325</v>
      </c>
      <c r="Z21" s="44">
        <f>P21*1.05</f>
        <v>12075</v>
      </c>
      <c r="AA21" s="44">
        <f>Q21*1.05</f>
        <v>10500</v>
      </c>
      <c r="AB21" s="45">
        <f>R21*1.05</f>
        <v>8925</v>
      </c>
      <c r="AC21" s="46">
        <f>S21*1.05</f>
        <v>7350</v>
      </c>
      <c r="AE21" s="158"/>
      <c r="AF21" s="36" t="s">
        <v>54</v>
      </c>
      <c r="AG21" s="51"/>
      <c r="AH21" s="52" t="s">
        <v>8</v>
      </c>
      <c r="AI21" s="44">
        <f t="shared" si="8"/>
        <v>1050</v>
      </c>
      <c r="AJ21" s="44">
        <f>F21-Z21</f>
        <v>1050</v>
      </c>
      <c r="AK21" s="44">
        <f t="shared" si="10"/>
        <v>1050</v>
      </c>
      <c r="AL21" s="46">
        <f t="shared" si="10"/>
        <v>1050</v>
      </c>
      <c r="AM21" s="46">
        <f t="shared" si="10"/>
        <v>1050</v>
      </c>
    </row>
    <row r="22" spans="1:39" s="2" customFormat="1" ht="18.75" customHeight="1">
      <c r="A22" s="7"/>
      <c r="B22" s="11" t="s">
        <v>76</v>
      </c>
      <c r="C22" s="7"/>
      <c r="K22" s="7"/>
      <c r="L22" s="11" t="s">
        <v>76</v>
      </c>
      <c r="M22" s="7"/>
      <c r="U22" s="7"/>
      <c r="V22" s="11" t="s">
        <v>52</v>
      </c>
      <c r="W22" s="7"/>
      <c r="AE22" s="7"/>
      <c r="AF22" s="11" t="s">
        <v>52</v>
      </c>
      <c r="AG22" s="7"/>
    </row>
    <row r="23" spans="1:39" s="2" customFormat="1" ht="18.75" customHeight="1" thickBot="1"/>
    <row r="24" spans="1:39" s="2" customFormat="1" ht="24.75" customHeight="1">
      <c r="A24" s="188" t="s">
        <v>42</v>
      </c>
      <c r="B24" s="189"/>
      <c r="C24" s="190"/>
      <c r="D24" s="34"/>
      <c r="E24" s="204" t="s">
        <v>12</v>
      </c>
      <c r="F24" s="205"/>
      <c r="G24" s="35" t="s">
        <v>13</v>
      </c>
      <c r="H24" s="35" t="s">
        <v>14</v>
      </c>
      <c r="I24" s="194" t="s">
        <v>4</v>
      </c>
      <c r="J24" s="20"/>
      <c r="K24" s="188" t="s">
        <v>0</v>
      </c>
      <c r="L24" s="189"/>
      <c r="M24" s="190"/>
      <c r="N24" s="34"/>
      <c r="O24" s="204" t="s">
        <v>12</v>
      </c>
      <c r="P24" s="205"/>
      <c r="Q24" s="35" t="s">
        <v>13</v>
      </c>
      <c r="R24" s="25" t="s">
        <v>14</v>
      </c>
      <c r="S24" s="194" t="s">
        <v>4</v>
      </c>
      <c r="U24" s="200" t="s">
        <v>42</v>
      </c>
      <c r="V24" s="201"/>
      <c r="W24" s="201"/>
      <c r="X24" s="34"/>
      <c r="Y24" s="198" t="s">
        <v>45</v>
      </c>
      <c r="Z24" s="199"/>
      <c r="AA24" s="48" t="s">
        <v>46</v>
      </c>
      <c r="AB24" s="25" t="s">
        <v>47</v>
      </c>
      <c r="AC24" s="194" t="s">
        <v>4</v>
      </c>
      <c r="AE24" s="200" t="s">
        <v>42</v>
      </c>
      <c r="AF24" s="201"/>
      <c r="AG24" s="201"/>
      <c r="AH24" s="34"/>
      <c r="AI24" s="198" t="s">
        <v>45</v>
      </c>
      <c r="AJ24" s="199"/>
      <c r="AK24" s="48" t="s">
        <v>46</v>
      </c>
      <c r="AL24" s="25" t="s">
        <v>47</v>
      </c>
      <c r="AM24" s="194" t="s">
        <v>4</v>
      </c>
    </row>
    <row r="25" spans="1:39" s="2" customFormat="1" ht="18.75" customHeight="1">
      <c r="A25" s="191"/>
      <c r="B25" s="192"/>
      <c r="C25" s="193"/>
      <c r="D25" s="14"/>
      <c r="E25" s="3" t="s">
        <v>2</v>
      </c>
      <c r="F25" s="3" t="s">
        <v>15</v>
      </c>
      <c r="G25" s="3" t="s">
        <v>16</v>
      </c>
      <c r="H25" s="61" t="s">
        <v>17</v>
      </c>
      <c r="I25" s="195"/>
      <c r="J25" s="20"/>
      <c r="K25" s="191"/>
      <c r="L25" s="192"/>
      <c r="M25" s="193"/>
      <c r="N25" s="14"/>
      <c r="O25" s="3" t="s">
        <v>2</v>
      </c>
      <c r="P25" s="3" t="s">
        <v>15</v>
      </c>
      <c r="Q25" s="3" t="s">
        <v>16</v>
      </c>
      <c r="R25" s="3" t="s">
        <v>17</v>
      </c>
      <c r="S25" s="195"/>
      <c r="U25" s="202"/>
      <c r="V25" s="203"/>
      <c r="W25" s="203"/>
      <c r="X25" s="14"/>
      <c r="Y25" s="3" t="s">
        <v>2</v>
      </c>
      <c r="Z25" s="3" t="s">
        <v>15</v>
      </c>
      <c r="AA25" s="3" t="s">
        <v>16</v>
      </c>
      <c r="AB25" s="3" t="s">
        <v>17</v>
      </c>
      <c r="AC25" s="196"/>
      <c r="AE25" s="202"/>
      <c r="AF25" s="203"/>
      <c r="AG25" s="203"/>
      <c r="AH25" s="14"/>
      <c r="AI25" s="3" t="s">
        <v>2</v>
      </c>
      <c r="AJ25" s="3" t="s">
        <v>15</v>
      </c>
      <c r="AK25" s="3" t="s">
        <v>16</v>
      </c>
      <c r="AL25" s="3" t="s">
        <v>17</v>
      </c>
      <c r="AM25" s="196"/>
    </row>
    <row r="26" spans="1:39" s="2" customFormat="1" ht="18.75" customHeight="1">
      <c r="A26" s="197" t="s">
        <v>37</v>
      </c>
      <c r="B26" s="216" t="s">
        <v>72</v>
      </c>
      <c r="C26" s="217"/>
      <c r="D26" s="5" t="s">
        <v>5</v>
      </c>
      <c r="E26" s="6">
        <f t="shared" ref="E26:H30" si="11">(O26+500)*1.05</f>
        <v>5775</v>
      </c>
      <c r="F26" s="6">
        <f t="shared" si="11"/>
        <v>4725</v>
      </c>
      <c r="G26" s="6">
        <f t="shared" si="11"/>
        <v>4725</v>
      </c>
      <c r="H26" s="6">
        <f t="shared" si="11"/>
        <v>6825</v>
      </c>
      <c r="I26" s="27">
        <f>S26*1.05</f>
        <v>4200</v>
      </c>
      <c r="J26" s="13"/>
      <c r="K26" s="153" t="s">
        <v>18</v>
      </c>
      <c r="L26" s="216" t="s">
        <v>72</v>
      </c>
      <c r="M26" s="217"/>
      <c r="N26" s="5" t="s">
        <v>5</v>
      </c>
      <c r="O26" s="6">
        <v>5000</v>
      </c>
      <c r="P26" s="6">
        <v>4000</v>
      </c>
      <c r="Q26" s="6">
        <v>4000</v>
      </c>
      <c r="R26" s="6">
        <v>6000</v>
      </c>
      <c r="S26" s="27">
        <v>4000</v>
      </c>
      <c r="U26" s="197" t="s">
        <v>37</v>
      </c>
      <c r="V26" s="4" t="s">
        <v>61</v>
      </c>
      <c r="W26" s="4"/>
      <c r="X26" s="5" t="s">
        <v>5</v>
      </c>
      <c r="Y26" s="6">
        <f t="shared" ref="Y26:AC28" si="12">O26*1.05</f>
        <v>5250</v>
      </c>
      <c r="Z26" s="6">
        <f t="shared" si="12"/>
        <v>4200</v>
      </c>
      <c r="AA26" s="6">
        <f t="shared" si="12"/>
        <v>4200</v>
      </c>
      <c r="AB26" s="41">
        <f t="shared" si="12"/>
        <v>6300</v>
      </c>
      <c r="AC26" s="27">
        <f t="shared" si="12"/>
        <v>4200</v>
      </c>
      <c r="AE26" s="197" t="s">
        <v>37</v>
      </c>
      <c r="AF26" s="4" t="s">
        <v>61</v>
      </c>
      <c r="AG26" s="4"/>
      <c r="AH26" s="5" t="s">
        <v>5</v>
      </c>
      <c r="AI26" s="6">
        <f t="shared" ref="AI26:AM29" si="13">E26-Y26</f>
        <v>525</v>
      </c>
      <c r="AJ26" s="6">
        <f t="shared" si="13"/>
        <v>525</v>
      </c>
      <c r="AK26" s="6">
        <f t="shared" si="13"/>
        <v>525</v>
      </c>
      <c r="AL26" s="27">
        <f t="shared" si="13"/>
        <v>525</v>
      </c>
      <c r="AM26" s="27">
        <f t="shared" si="13"/>
        <v>0</v>
      </c>
    </row>
    <row r="27" spans="1:39" s="2" customFormat="1" ht="18.75" customHeight="1">
      <c r="A27" s="186"/>
      <c r="B27" s="218"/>
      <c r="C27" s="219"/>
      <c r="D27" s="9" t="s">
        <v>7</v>
      </c>
      <c r="E27" s="10">
        <f t="shared" si="11"/>
        <v>7875</v>
      </c>
      <c r="F27" s="10">
        <f t="shared" si="11"/>
        <v>6825</v>
      </c>
      <c r="G27" s="10">
        <f t="shared" si="11"/>
        <v>6825</v>
      </c>
      <c r="H27" s="10">
        <f t="shared" si="11"/>
        <v>8925</v>
      </c>
      <c r="I27" s="28">
        <f>S27*1.05</f>
        <v>4200</v>
      </c>
      <c r="J27" s="13"/>
      <c r="K27" s="154"/>
      <c r="L27" s="218"/>
      <c r="M27" s="219"/>
      <c r="N27" s="9" t="s">
        <v>7</v>
      </c>
      <c r="O27" s="10">
        <v>7000</v>
      </c>
      <c r="P27" s="10">
        <v>6000</v>
      </c>
      <c r="Q27" s="10">
        <v>6000</v>
      </c>
      <c r="R27" s="10">
        <v>8000</v>
      </c>
      <c r="S27" s="28">
        <v>4000</v>
      </c>
      <c r="U27" s="186"/>
      <c r="V27" s="8" t="s">
        <v>53</v>
      </c>
      <c r="W27" s="8"/>
      <c r="X27" s="9" t="s">
        <v>7</v>
      </c>
      <c r="Y27" s="10">
        <f t="shared" si="12"/>
        <v>7350</v>
      </c>
      <c r="Z27" s="10">
        <f t="shared" si="12"/>
        <v>6300</v>
      </c>
      <c r="AA27" s="10">
        <f t="shared" si="12"/>
        <v>6300</v>
      </c>
      <c r="AB27" s="42">
        <f t="shared" si="12"/>
        <v>8400</v>
      </c>
      <c r="AC27" s="28">
        <f t="shared" si="12"/>
        <v>4200</v>
      </c>
      <c r="AE27" s="186"/>
      <c r="AF27" s="8" t="s">
        <v>53</v>
      </c>
      <c r="AG27" s="8"/>
      <c r="AH27" s="9" t="s">
        <v>7</v>
      </c>
      <c r="AI27" s="6">
        <f t="shared" si="13"/>
        <v>525</v>
      </c>
      <c r="AJ27" s="6">
        <f t="shared" si="13"/>
        <v>525</v>
      </c>
      <c r="AK27" s="6">
        <f t="shared" si="13"/>
        <v>525</v>
      </c>
      <c r="AL27" s="27">
        <f t="shared" si="13"/>
        <v>525</v>
      </c>
      <c r="AM27" s="27">
        <f t="shared" si="13"/>
        <v>0</v>
      </c>
    </row>
    <row r="28" spans="1:39" s="2" customFormat="1" ht="18.75" customHeight="1">
      <c r="A28" s="186"/>
      <c r="B28" s="222" t="s">
        <v>81</v>
      </c>
      <c r="C28" s="213"/>
      <c r="D28" s="5" t="s">
        <v>5</v>
      </c>
      <c r="E28" s="55">
        <f t="shared" si="11"/>
        <v>7875</v>
      </c>
      <c r="F28" s="55">
        <f t="shared" si="11"/>
        <v>6825</v>
      </c>
      <c r="G28" s="55">
        <f t="shared" si="11"/>
        <v>6825</v>
      </c>
      <c r="H28" s="55">
        <f t="shared" si="11"/>
        <v>8925</v>
      </c>
      <c r="I28" s="40">
        <f>S28*1.05</f>
        <v>6300</v>
      </c>
      <c r="J28" s="13"/>
      <c r="K28" s="154"/>
      <c r="L28" s="222" t="s">
        <v>81</v>
      </c>
      <c r="M28" s="213"/>
      <c r="N28" s="5" t="s">
        <v>5</v>
      </c>
      <c r="O28" s="6">
        <v>7000</v>
      </c>
      <c r="P28" s="6">
        <v>6000</v>
      </c>
      <c r="Q28" s="6">
        <v>6000</v>
      </c>
      <c r="R28" s="6">
        <v>8000</v>
      </c>
      <c r="S28" s="27">
        <v>6000</v>
      </c>
      <c r="U28" s="186"/>
      <c r="V28" s="49" t="s">
        <v>60</v>
      </c>
      <c r="W28" s="18"/>
      <c r="X28" s="22" t="s">
        <v>32</v>
      </c>
      <c r="Y28" s="6">
        <f t="shared" si="12"/>
        <v>7350</v>
      </c>
      <c r="Z28" s="6">
        <f t="shared" si="12"/>
        <v>6300</v>
      </c>
      <c r="AA28" s="6">
        <f t="shared" si="12"/>
        <v>6300</v>
      </c>
      <c r="AB28" s="41">
        <f t="shared" si="12"/>
        <v>8400</v>
      </c>
      <c r="AC28" s="27">
        <f t="shared" si="12"/>
        <v>6300</v>
      </c>
      <c r="AE28" s="186"/>
      <c r="AF28" s="49" t="s">
        <v>60</v>
      </c>
      <c r="AG28" s="18"/>
      <c r="AH28" s="22" t="s">
        <v>32</v>
      </c>
      <c r="AI28" s="6">
        <f t="shared" si="13"/>
        <v>525</v>
      </c>
      <c r="AJ28" s="6">
        <f t="shared" si="13"/>
        <v>525</v>
      </c>
      <c r="AK28" s="6">
        <f t="shared" si="13"/>
        <v>525</v>
      </c>
      <c r="AL28" s="27">
        <f t="shared" si="13"/>
        <v>525</v>
      </c>
      <c r="AM28" s="27">
        <f t="shared" si="13"/>
        <v>0</v>
      </c>
    </row>
    <row r="29" spans="1:39" s="2" customFormat="1" ht="18.75" customHeight="1" thickBot="1">
      <c r="A29" s="186"/>
      <c r="B29" s="214"/>
      <c r="C29" s="215"/>
      <c r="D29" s="9" t="s">
        <v>7</v>
      </c>
      <c r="E29" s="62">
        <f t="shared" si="11"/>
        <v>8925</v>
      </c>
      <c r="F29" s="62">
        <f t="shared" si="11"/>
        <v>7875</v>
      </c>
      <c r="G29" s="62">
        <f t="shared" si="11"/>
        <v>7875</v>
      </c>
      <c r="H29" s="62">
        <f t="shared" si="11"/>
        <v>9975</v>
      </c>
      <c r="I29" s="63">
        <f>S29*1.05</f>
        <v>6300</v>
      </c>
      <c r="K29" s="154"/>
      <c r="L29" s="214"/>
      <c r="M29" s="215"/>
      <c r="N29" s="9" t="s">
        <v>7</v>
      </c>
      <c r="O29" s="10">
        <v>8000</v>
      </c>
      <c r="P29" s="10">
        <v>7000</v>
      </c>
      <c r="Q29" s="10">
        <v>7000</v>
      </c>
      <c r="R29" s="10">
        <v>9000</v>
      </c>
      <c r="S29" s="28">
        <v>6000</v>
      </c>
      <c r="U29" s="187"/>
      <c r="V29" s="36" t="s">
        <v>59</v>
      </c>
      <c r="W29" s="37"/>
      <c r="X29" s="52" t="s">
        <v>32</v>
      </c>
      <c r="Y29" s="44">
        <f>O29*1.05</f>
        <v>8400</v>
      </c>
      <c r="Z29" s="44">
        <f>P29*1.05</f>
        <v>7350</v>
      </c>
      <c r="AA29" s="44">
        <f>Q29*1.05</f>
        <v>7350</v>
      </c>
      <c r="AB29" s="45">
        <f>R29*1.05</f>
        <v>9450</v>
      </c>
      <c r="AC29" s="46">
        <f>S29*1.05</f>
        <v>6300</v>
      </c>
      <c r="AE29" s="187"/>
      <c r="AF29" s="36" t="s">
        <v>59</v>
      </c>
      <c r="AG29" s="37"/>
      <c r="AH29" s="52" t="s">
        <v>32</v>
      </c>
      <c r="AI29" s="44">
        <f t="shared" si="13"/>
        <v>525</v>
      </c>
      <c r="AJ29" s="44">
        <f t="shared" si="13"/>
        <v>525</v>
      </c>
      <c r="AK29" s="44">
        <f t="shared" si="13"/>
        <v>525</v>
      </c>
      <c r="AL29" s="46">
        <f t="shared" si="13"/>
        <v>525</v>
      </c>
      <c r="AM29" s="46">
        <f t="shared" si="13"/>
        <v>0</v>
      </c>
    </row>
    <row r="30" spans="1:39" s="2" customFormat="1" ht="18.75" customHeight="1" thickBot="1">
      <c r="A30" s="187"/>
      <c r="B30" s="70" t="s">
        <v>71</v>
      </c>
      <c r="C30" s="72"/>
      <c r="D30" s="30" t="s">
        <v>32</v>
      </c>
      <c r="E30" s="44">
        <f t="shared" si="11"/>
        <v>8925</v>
      </c>
      <c r="F30" s="44">
        <f t="shared" si="11"/>
        <v>7875</v>
      </c>
      <c r="G30" s="44">
        <f t="shared" si="11"/>
        <v>7875</v>
      </c>
      <c r="H30" s="44">
        <f t="shared" si="11"/>
        <v>9975</v>
      </c>
      <c r="I30" s="46">
        <f>S30*1.05</f>
        <v>6300</v>
      </c>
      <c r="K30" s="155"/>
      <c r="L30" s="70" t="s">
        <v>71</v>
      </c>
      <c r="M30" s="72"/>
      <c r="N30" s="30" t="s">
        <v>32</v>
      </c>
      <c r="O30" s="31">
        <v>8000</v>
      </c>
      <c r="P30" s="31">
        <v>7000</v>
      </c>
      <c r="Q30" s="31">
        <v>7000</v>
      </c>
      <c r="R30" s="31">
        <v>9000</v>
      </c>
      <c r="S30" s="32">
        <v>6000</v>
      </c>
      <c r="U30" s="7"/>
      <c r="V30" s="11" t="s">
        <v>52</v>
      </c>
      <c r="W30" s="33"/>
      <c r="Y30" s="2" t="s">
        <v>48</v>
      </c>
      <c r="AE30" s="7"/>
      <c r="AF30" s="11" t="s">
        <v>52</v>
      </c>
      <c r="AG30" s="33"/>
      <c r="AI30" s="2" t="s">
        <v>48</v>
      </c>
    </row>
    <row r="31" spans="1:39" s="2" customFormat="1" ht="18.75" customHeight="1" thickBot="1">
      <c r="A31" s="7"/>
      <c r="B31" s="11" t="s">
        <v>76</v>
      </c>
      <c r="C31" s="33"/>
      <c r="K31" s="7"/>
      <c r="L31" s="11" t="s">
        <v>76</v>
      </c>
      <c r="M31" s="33"/>
      <c r="V31" s="11"/>
      <c r="W31" s="7"/>
      <c r="AF31" s="11"/>
      <c r="AG31" s="7"/>
    </row>
    <row r="32" spans="1:39" s="2" customFormat="1" ht="17.25" customHeight="1" thickBot="1">
      <c r="B32" s="11"/>
      <c r="C32" s="7"/>
      <c r="L32" s="11"/>
      <c r="M32" s="7"/>
      <c r="U32" s="164" t="s">
        <v>42</v>
      </c>
      <c r="V32" s="165"/>
      <c r="W32" s="166"/>
      <c r="X32" s="24"/>
      <c r="Y32" s="25" t="s">
        <v>2</v>
      </c>
      <c r="Z32" s="25" t="s">
        <v>19</v>
      </c>
      <c r="AA32" s="26" t="s">
        <v>4</v>
      </c>
      <c r="AE32" s="164" t="s">
        <v>42</v>
      </c>
      <c r="AF32" s="165"/>
      <c r="AG32" s="166"/>
      <c r="AH32" s="24"/>
      <c r="AI32" s="25" t="s">
        <v>2</v>
      </c>
      <c r="AJ32" s="25" t="s">
        <v>19</v>
      </c>
      <c r="AK32" s="26" t="s">
        <v>4</v>
      </c>
    </row>
    <row r="33" spans="1:39" s="2" customFormat="1" ht="18.75" customHeight="1">
      <c r="A33" s="164" t="s">
        <v>43</v>
      </c>
      <c r="B33" s="211"/>
      <c r="C33" s="205"/>
      <c r="D33" s="24"/>
      <c r="E33" s="25" t="s">
        <v>2</v>
      </c>
      <c r="F33" s="25" t="s">
        <v>19</v>
      </c>
      <c r="G33" s="26" t="s">
        <v>4</v>
      </c>
      <c r="K33" s="164" t="s">
        <v>0</v>
      </c>
      <c r="L33" s="173"/>
      <c r="M33" s="174"/>
      <c r="N33" s="24"/>
      <c r="O33" s="25" t="s">
        <v>2</v>
      </c>
      <c r="P33" s="25" t="s">
        <v>19</v>
      </c>
      <c r="Q33" s="26" t="s">
        <v>4</v>
      </c>
      <c r="U33" s="197" t="s">
        <v>38</v>
      </c>
      <c r="V33" s="4" t="s">
        <v>61</v>
      </c>
      <c r="W33" s="4"/>
      <c r="X33" s="5" t="s">
        <v>5</v>
      </c>
      <c r="Y33" s="6" t="e">
        <f t="shared" ref="Y33:AA35" si="14">O33*1.05</f>
        <v>#VALUE!</v>
      </c>
      <c r="Z33" s="6" t="e">
        <f t="shared" si="14"/>
        <v>#VALUE!</v>
      </c>
      <c r="AA33" s="27" t="e">
        <f t="shared" si="14"/>
        <v>#VALUE!</v>
      </c>
      <c r="AE33" s="197" t="s">
        <v>38</v>
      </c>
      <c r="AF33" s="4" t="s">
        <v>61</v>
      </c>
      <c r="AG33" s="4"/>
      <c r="AH33" s="5" t="s">
        <v>5</v>
      </c>
      <c r="AI33" s="6" t="e">
        <f t="shared" ref="AI33:AK36" si="15">E34-Y33</f>
        <v>#VALUE!</v>
      </c>
      <c r="AJ33" s="6" t="e">
        <f t="shared" si="15"/>
        <v>#VALUE!</v>
      </c>
      <c r="AK33" s="6" t="e">
        <f t="shared" si="15"/>
        <v>#VALUE!</v>
      </c>
    </row>
    <row r="34" spans="1:39" s="2" customFormat="1" ht="18.75" customHeight="1">
      <c r="A34" s="197" t="s">
        <v>38</v>
      </c>
      <c r="B34" s="216" t="s">
        <v>72</v>
      </c>
      <c r="C34" s="217"/>
      <c r="D34" s="5" t="s">
        <v>5</v>
      </c>
      <c r="E34" s="6">
        <f t="shared" ref="E34:F38" si="16">(O34+500)*1.05</f>
        <v>7875</v>
      </c>
      <c r="F34" s="6">
        <f t="shared" si="16"/>
        <v>6825</v>
      </c>
      <c r="G34" s="27">
        <f>Q34*1.05</f>
        <v>4200</v>
      </c>
      <c r="K34" s="153" t="s">
        <v>20</v>
      </c>
      <c r="L34" s="216" t="s">
        <v>72</v>
      </c>
      <c r="M34" s="217"/>
      <c r="N34" s="5" t="s">
        <v>5</v>
      </c>
      <c r="O34" s="6">
        <v>7000</v>
      </c>
      <c r="P34" s="6">
        <v>6000</v>
      </c>
      <c r="Q34" s="27">
        <v>4000</v>
      </c>
      <c r="U34" s="220"/>
      <c r="V34" s="8" t="s">
        <v>53</v>
      </c>
      <c r="W34" s="8"/>
      <c r="X34" s="9" t="s">
        <v>7</v>
      </c>
      <c r="Y34" s="10">
        <f t="shared" si="14"/>
        <v>7350</v>
      </c>
      <c r="Z34" s="10">
        <f t="shared" si="14"/>
        <v>6300</v>
      </c>
      <c r="AA34" s="28">
        <f t="shared" si="14"/>
        <v>4200</v>
      </c>
      <c r="AE34" s="220"/>
      <c r="AF34" s="8" t="s">
        <v>53</v>
      </c>
      <c r="AG34" s="8"/>
      <c r="AH34" s="9" t="s">
        <v>7</v>
      </c>
      <c r="AI34" s="6">
        <f t="shared" si="15"/>
        <v>2625</v>
      </c>
      <c r="AJ34" s="6">
        <f t="shared" si="15"/>
        <v>2625</v>
      </c>
      <c r="AK34" s="6">
        <f t="shared" si="15"/>
        <v>0</v>
      </c>
    </row>
    <row r="35" spans="1:39" s="2" customFormat="1" ht="18.75" customHeight="1">
      <c r="A35" s="186"/>
      <c r="B35" s="218"/>
      <c r="C35" s="219"/>
      <c r="D35" s="9" t="s">
        <v>7</v>
      </c>
      <c r="E35" s="10">
        <f t="shared" si="16"/>
        <v>9975</v>
      </c>
      <c r="F35" s="10">
        <f t="shared" si="16"/>
        <v>8925</v>
      </c>
      <c r="G35" s="28">
        <f>Q35*1.05</f>
        <v>4200</v>
      </c>
      <c r="K35" s="186"/>
      <c r="L35" s="218"/>
      <c r="M35" s="219"/>
      <c r="N35" s="9" t="s">
        <v>7</v>
      </c>
      <c r="O35" s="10">
        <v>9000</v>
      </c>
      <c r="P35" s="10">
        <v>8000</v>
      </c>
      <c r="Q35" s="28">
        <v>4000</v>
      </c>
      <c r="U35" s="220"/>
      <c r="V35" s="49" t="s">
        <v>60</v>
      </c>
      <c r="W35" s="18"/>
      <c r="X35" s="22" t="s">
        <v>32</v>
      </c>
      <c r="Y35" s="6">
        <f t="shared" si="14"/>
        <v>9450</v>
      </c>
      <c r="Z35" s="6">
        <f t="shared" si="14"/>
        <v>8400</v>
      </c>
      <c r="AA35" s="27">
        <f t="shared" si="14"/>
        <v>4200</v>
      </c>
      <c r="AE35" s="220"/>
      <c r="AF35" s="49" t="s">
        <v>60</v>
      </c>
      <c r="AG35" s="18"/>
      <c r="AH35" s="22" t="s">
        <v>32</v>
      </c>
      <c r="AI35" s="6">
        <f t="shared" si="15"/>
        <v>1575</v>
      </c>
      <c r="AJ35" s="6">
        <f t="shared" si="15"/>
        <v>1575</v>
      </c>
      <c r="AK35" s="6">
        <f t="shared" si="15"/>
        <v>2100</v>
      </c>
    </row>
    <row r="36" spans="1:39" s="2" customFormat="1" ht="18.75" customHeight="1" thickBot="1">
      <c r="A36" s="186"/>
      <c r="B36" s="222" t="s">
        <v>78</v>
      </c>
      <c r="C36" s="213"/>
      <c r="D36" s="5" t="s">
        <v>5</v>
      </c>
      <c r="E36" s="6">
        <f t="shared" si="16"/>
        <v>11025</v>
      </c>
      <c r="F36" s="6">
        <f t="shared" si="16"/>
        <v>9975</v>
      </c>
      <c r="G36" s="27">
        <f>Q36*1.05</f>
        <v>6300</v>
      </c>
      <c r="K36" s="186"/>
      <c r="L36" s="222" t="s">
        <v>78</v>
      </c>
      <c r="M36" s="213"/>
      <c r="N36" s="5" t="s">
        <v>5</v>
      </c>
      <c r="O36" s="6">
        <v>10000</v>
      </c>
      <c r="P36" s="6">
        <v>9000</v>
      </c>
      <c r="Q36" s="27">
        <v>6000</v>
      </c>
      <c r="U36" s="221"/>
      <c r="V36" s="36" t="s">
        <v>59</v>
      </c>
      <c r="W36" s="37"/>
      <c r="X36" s="52" t="s">
        <v>32</v>
      </c>
      <c r="Y36" s="44">
        <f>O36*1.05</f>
        <v>10500</v>
      </c>
      <c r="Z36" s="44">
        <f>P36*1.05</f>
        <v>9450</v>
      </c>
      <c r="AA36" s="46">
        <f>Q36*1.05</f>
        <v>6300</v>
      </c>
      <c r="AE36" s="221"/>
      <c r="AF36" s="36" t="s">
        <v>59</v>
      </c>
      <c r="AG36" s="37"/>
      <c r="AH36" s="52" t="s">
        <v>32</v>
      </c>
      <c r="AI36" s="44">
        <f t="shared" si="15"/>
        <v>1575</v>
      </c>
      <c r="AJ36" s="44">
        <f t="shared" si="15"/>
        <v>1575</v>
      </c>
      <c r="AK36" s="44">
        <f t="shared" si="15"/>
        <v>0</v>
      </c>
    </row>
    <row r="37" spans="1:39" s="2" customFormat="1" ht="18.75" customHeight="1">
      <c r="A37" s="186"/>
      <c r="B37" s="214"/>
      <c r="C37" s="215"/>
      <c r="D37" s="9" t="s">
        <v>7</v>
      </c>
      <c r="E37" s="10">
        <f t="shared" si="16"/>
        <v>12075</v>
      </c>
      <c r="F37" s="10">
        <f t="shared" si="16"/>
        <v>11025</v>
      </c>
      <c r="G37" s="28">
        <f>Q37*1.05</f>
        <v>6300</v>
      </c>
      <c r="K37" s="186"/>
      <c r="L37" s="214"/>
      <c r="M37" s="215"/>
      <c r="N37" s="9" t="s">
        <v>7</v>
      </c>
      <c r="O37" s="10">
        <v>11000</v>
      </c>
      <c r="P37" s="10">
        <v>10000</v>
      </c>
      <c r="Q37" s="28">
        <v>6000</v>
      </c>
      <c r="U37" s="39"/>
      <c r="V37" s="11" t="s">
        <v>52</v>
      </c>
      <c r="W37" s="33"/>
      <c r="X37" s="20"/>
      <c r="Y37" s="13"/>
      <c r="Z37" s="13"/>
      <c r="AA37" s="13"/>
      <c r="AE37" s="39"/>
      <c r="AF37" s="11" t="s">
        <v>52</v>
      </c>
      <c r="AG37" s="33"/>
      <c r="AH37" s="20"/>
      <c r="AI37" s="13"/>
      <c r="AJ37" s="13"/>
      <c r="AK37" s="13"/>
    </row>
    <row r="38" spans="1:39" s="2" customFormat="1" ht="18.75" customHeight="1" thickBot="1">
      <c r="A38" s="187"/>
      <c r="B38" s="70" t="s">
        <v>79</v>
      </c>
      <c r="C38" s="72"/>
      <c r="D38" s="58" t="s">
        <v>32</v>
      </c>
      <c r="E38" s="44">
        <f t="shared" si="16"/>
        <v>12075</v>
      </c>
      <c r="F38" s="44">
        <f t="shared" si="16"/>
        <v>11025</v>
      </c>
      <c r="G38" s="46">
        <f>Q38*1.05</f>
        <v>6300</v>
      </c>
      <c r="K38" s="187"/>
      <c r="L38" s="70" t="s">
        <v>79</v>
      </c>
      <c r="M38" s="72"/>
      <c r="N38" s="58" t="s">
        <v>32</v>
      </c>
      <c r="O38" s="59">
        <v>11000</v>
      </c>
      <c r="P38" s="59">
        <v>10000</v>
      </c>
      <c r="Q38" s="60">
        <v>6000</v>
      </c>
      <c r="U38" s="39"/>
      <c r="V38" s="7"/>
      <c r="W38" s="33"/>
      <c r="X38" s="20"/>
      <c r="Y38" s="13"/>
      <c r="Z38" s="13"/>
      <c r="AA38" s="13"/>
      <c r="AE38" s="39"/>
      <c r="AF38" s="7"/>
      <c r="AG38" s="33"/>
      <c r="AH38" s="20"/>
      <c r="AI38" s="13"/>
      <c r="AJ38" s="13"/>
      <c r="AK38" s="13"/>
    </row>
    <row r="39" spans="1:39" s="2" customFormat="1" ht="21" customHeight="1">
      <c r="A39" s="39"/>
      <c r="B39" s="11" t="s">
        <v>76</v>
      </c>
      <c r="C39" s="33"/>
      <c r="D39" s="20"/>
      <c r="E39" s="13"/>
      <c r="F39" s="13"/>
      <c r="G39" s="13"/>
      <c r="J39" s="20"/>
      <c r="K39" s="39"/>
      <c r="L39" s="11" t="s">
        <v>76</v>
      </c>
      <c r="M39" s="33"/>
      <c r="N39" s="20"/>
      <c r="O39" s="13"/>
      <c r="P39" s="13"/>
      <c r="Q39" s="13"/>
      <c r="U39" s="164" t="s">
        <v>44</v>
      </c>
      <c r="V39" s="165"/>
      <c r="W39" s="166"/>
      <c r="X39" s="24"/>
      <c r="Y39" s="25" t="s">
        <v>1</v>
      </c>
      <c r="Z39" s="25" t="s">
        <v>2</v>
      </c>
      <c r="AA39" s="25" t="s">
        <v>3</v>
      </c>
      <c r="AB39" s="25" t="s">
        <v>22</v>
      </c>
      <c r="AC39" s="26" t="s">
        <v>4</v>
      </c>
      <c r="AE39" s="164" t="s">
        <v>44</v>
      </c>
      <c r="AF39" s="165"/>
      <c r="AG39" s="166"/>
      <c r="AH39" s="24"/>
      <c r="AI39" s="25" t="s">
        <v>1</v>
      </c>
      <c r="AJ39" s="25" t="s">
        <v>2</v>
      </c>
      <c r="AK39" s="25" t="s">
        <v>3</v>
      </c>
      <c r="AL39" s="25" t="s">
        <v>22</v>
      </c>
      <c r="AM39" s="26" t="s">
        <v>4</v>
      </c>
    </row>
    <row r="40" spans="1:39" s="2" customFormat="1" ht="21" customHeight="1" thickBot="1">
      <c r="A40" s="39"/>
      <c r="B40" s="7"/>
      <c r="C40" s="33"/>
      <c r="D40" s="20"/>
      <c r="E40" s="13"/>
      <c r="F40" s="13"/>
      <c r="G40" s="13"/>
      <c r="J40" s="20"/>
      <c r="K40" s="39"/>
      <c r="L40" s="11"/>
      <c r="M40" s="33"/>
      <c r="N40" s="20"/>
      <c r="O40" s="13"/>
      <c r="P40" s="13"/>
      <c r="Q40" s="13"/>
      <c r="U40" s="64"/>
      <c r="V40" s="12"/>
      <c r="W40" s="12"/>
      <c r="X40" s="65"/>
      <c r="Y40" s="66"/>
      <c r="Z40" s="66"/>
      <c r="AA40" s="66"/>
      <c r="AB40" s="67"/>
      <c r="AC40" s="68"/>
      <c r="AE40" s="64"/>
      <c r="AF40" s="12"/>
      <c r="AG40" s="12"/>
      <c r="AH40" s="65"/>
      <c r="AI40" s="66"/>
      <c r="AJ40" s="66"/>
      <c r="AK40" s="66"/>
      <c r="AL40" s="66"/>
      <c r="AM40" s="69"/>
    </row>
    <row r="41" spans="1:39" s="2" customFormat="1" ht="18.75" customHeight="1">
      <c r="A41" s="164" t="s">
        <v>67</v>
      </c>
      <c r="B41" s="211"/>
      <c r="C41" s="205"/>
      <c r="D41" s="24"/>
      <c r="E41" s="25" t="s">
        <v>1</v>
      </c>
      <c r="F41" s="25" t="s">
        <v>2</v>
      </c>
      <c r="G41" s="25" t="s">
        <v>3</v>
      </c>
      <c r="H41" s="25" t="s">
        <v>22</v>
      </c>
      <c r="I41" s="26" t="s">
        <v>4</v>
      </c>
      <c r="J41" s="13"/>
      <c r="K41" s="164" t="s">
        <v>21</v>
      </c>
      <c r="L41" s="211"/>
      <c r="M41" s="205"/>
      <c r="N41" s="24"/>
      <c r="O41" s="25" t="s">
        <v>1</v>
      </c>
      <c r="P41" s="25" t="s">
        <v>2</v>
      </c>
      <c r="Q41" s="25" t="s">
        <v>3</v>
      </c>
      <c r="R41" s="25" t="s">
        <v>22</v>
      </c>
      <c r="S41" s="26" t="s">
        <v>4</v>
      </c>
      <c r="U41" s="197" t="s">
        <v>41</v>
      </c>
      <c r="V41" s="4" t="s">
        <v>64</v>
      </c>
      <c r="W41" s="4"/>
      <c r="X41" s="5" t="s">
        <v>5</v>
      </c>
      <c r="Y41" s="6" t="e">
        <f>#REF!*1.05</f>
        <v>#REF!</v>
      </c>
      <c r="Z41" s="6" t="e">
        <f>#REF!*1.05</f>
        <v>#REF!</v>
      </c>
      <c r="AA41" s="6" t="e">
        <f>#REF!*1.05</f>
        <v>#REF!</v>
      </c>
      <c r="AB41" s="41" t="e">
        <f>#REF!*1.05</f>
        <v>#REF!</v>
      </c>
      <c r="AC41" s="27" t="e">
        <f>#REF!*1.05</f>
        <v>#REF!</v>
      </c>
      <c r="AE41" s="197" t="s">
        <v>41</v>
      </c>
      <c r="AF41" s="4" t="s">
        <v>64</v>
      </c>
      <c r="AG41" s="4"/>
      <c r="AH41" s="5" t="s">
        <v>5</v>
      </c>
      <c r="AI41" s="6" t="e">
        <f t="shared" ref="AI41:AM45" si="17">E42-Y41</f>
        <v>#REF!</v>
      </c>
      <c r="AJ41" s="6" t="e">
        <f t="shared" si="17"/>
        <v>#REF!</v>
      </c>
      <c r="AK41" s="6" t="e">
        <f t="shared" si="17"/>
        <v>#REF!</v>
      </c>
      <c r="AL41" s="6" t="e">
        <f t="shared" si="17"/>
        <v>#REF!</v>
      </c>
      <c r="AM41" s="6" t="e">
        <f t="shared" si="17"/>
        <v>#REF!</v>
      </c>
    </row>
    <row r="42" spans="1:39" s="2" customFormat="1" ht="18.75" customHeight="1">
      <c r="A42" s="197" t="s">
        <v>41</v>
      </c>
      <c r="B42" s="216" t="s">
        <v>72</v>
      </c>
      <c r="C42" s="217"/>
      <c r="D42" s="5" t="s">
        <v>5</v>
      </c>
      <c r="E42" s="6">
        <f t="shared" ref="E42:H46" si="18">(O42+1000)*1.05</f>
        <v>16800</v>
      </c>
      <c r="F42" s="6">
        <f t="shared" si="18"/>
        <v>10500</v>
      </c>
      <c r="G42" s="6">
        <f t="shared" si="18"/>
        <v>9450</v>
      </c>
      <c r="H42" s="6">
        <f t="shared" si="18"/>
        <v>8925</v>
      </c>
      <c r="I42" s="27">
        <f>F42*0.7</f>
        <v>7349.9999999999991</v>
      </c>
      <c r="J42" s="13"/>
      <c r="K42" s="153" t="s">
        <v>23</v>
      </c>
      <c r="L42" s="216" t="s">
        <v>72</v>
      </c>
      <c r="M42" s="217"/>
      <c r="N42" s="5" t="s">
        <v>5</v>
      </c>
      <c r="O42" s="6">
        <v>15000</v>
      </c>
      <c r="P42" s="6">
        <v>9000</v>
      </c>
      <c r="Q42" s="6">
        <v>8000</v>
      </c>
      <c r="R42" s="6">
        <v>7500</v>
      </c>
      <c r="S42" s="27">
        <v>6300</v>
      </c>
      <c r="U42" s="208"/>
      <c r="V42" s="8" t="s">
        <v>63</v>
      </c>
      <c r="W42" s="8"/>
      <c r="X42" s="9" t="s">
        <v>7</v>
      </c>
      <c r="Y42" s="10" t="e">
        <f t="shared" ref="Y42:AC45" si="19">O41*1.05</f>
        <v>#VALUE!</v>
      </c>
      <c r="Z42" s="10" t="e">
        <f t="shared" si="19"/>
        <v>#VALUE!</v>
      </c>
      <c r="AA42" s="10" t="e">
        <f t="shared" si="19"/>
        <v>#VALUE!</v>
      </c>
      <c r="AB42" s="42" t="e">
        <f t="shared" si="19"/>
        <v>#VALUE!</v>
      </c>
      <c r="AC42" s="28" t="e">
        <f t="shared" si="19"/>
        <v>#VALUE!</v>
      </c>
      <c r="AE42" s="208"/>
      <c r="AF42" s="8" t="s">
        <v>63</v>
      </c>
      <c r="AG42" s="8"/>
      <c r="AH42" s="9" t="s">
        <v>7</v>
      </c>
      <c r="AI42" s="6" t="e">
        <f t="shared" si="17"/>
        <v>#VALUE!</v>
      </c>
      <c r="AJ42" s="6" t="e">
        <f t="shared" si="17"/>
        <v>#VALUE!</v>
      </c>
      <c r="AK42" s="6" t="e">
        <f t="shared" si="17"/>
        <v>#VALUE!</v>
      </c>
      <c r="AL42" s="6" t="e">
        <f t="shared" si="17"/>
        <v>#VALUE!</v>
      </c>
      <c r="AM42" s="6" t="e">
        <f t="shared" si="17"/>
        <v>#VALUE!</v>
      </c>
    </row>
    <row r="43" spans="1:39" s="2" customFormat="1" ht="18.75" customHeight="1">
      <c r="A43" s="186"/>
      <c r="B43" s="218"/>
      <c r="C43" s="219"/>
      <c r="D43" s="9" t="s">
        <v>7</v>
      </c>
      <c r="E43" s="23">
        <f t="shared" si="18"/>
        <v>21000</v>
      </c>
      <c r="F43" s="23">
        <f t="shared" si="18"/>
        <v>12600</v>
      </c>
      <c r="G43" s="23">
        <f t="shared" si="18"/>
        <v>11550</v>
      </c>
      <c r="H43" s="23">
        <f t="shared" si="18"/>
        <v>10500</v>
      </c>
      <c r="I43" s="29">
        <f>F43*0.7</f>
        <v>8820</v>
      </c>
      <c r="J43" s="13"/>
      <c r="K43" s="154"/>
      <c r="L43" s="218"/>
      <c r="M43" s="219"/>
      <c r="N43" s="9" t="s">
        <v>7</v>
      </c>
      <c r="O43" s="10">
        <v>19000</v>
      </c>
      <c r="P43" s="10">
        <v>11000</v>
      </c>
      <c r="Q43" s="10">
        <v>10000</v>
      </c>
      <c r="R43" s="10">
        <v>9000</v>
      </c>
      <c r="S43" s="28">
        <v>7700</v>
      </c>
      <c r="U43" s="209"/>
      <c r="V43" s="159" t="s">
        <v>51</v>
      </c>
      <c r="W43" s="160"/>
      <c r="X43" s="5" t="s">
        <v>5</v>
      </c>
      <c r="Y43" s="6">
        <f t="shared" si="19"/>
        <v>15750</v>
      </c>
      <c r="Z43" s="6">
        <f t="shared" si="19"/>
        <v>9450</v>
      </c>
      <c r="AA43" s="6">
        <f t="shared" si="19"/>
        <v>8400</v>
      </c>
      <c r="AB43" s="41">
        <f t="shared" si="19"/>
        <v>7875</v>
      </c>
      <c r="AC43" s="27">
        <f t="shared" si="19"/>
        <v>6615</v>
      </c>
      <c r="AE43" s="209"/>
      <c r="AF43" s="159" t="s">
        <v>51</v>
      </c>
      <c r="AG43" s="160"/>
      <c r="AH43" s="5" t="s">
        <v>5</v>
      </c>
      <c r="AI43" s="6">
        <f t="shared" si="17"/>
        <v>2100</v>
      </c>
      <c r="AJ43" s="6">
        <f t="shared" si="17"/>
        <v>2100</v>
      </c>
      <c r="AK43" s="6">
        <f t="shared" si="17"/>
        <v>2100</v>
      </c>
      <c r="AL43" s="6">
        <f t="shared" si="17"/>
        <v>2100</v>
      </c>
      <c r="AM43" s="6">
        <f t="shared" si="17"/>
        <v>1469.9999999999991</v>
      </c>
    </row>
    <row r="44" spans="1:39" s="15" customFormat="1" ht="18.75" customHeight="1" thickBot="1">
      <c r="A44" s="186"/>
      <c r="B44" s="212" t="s">
        <v>80</v>
      </c>
      <c r="C44" s="213"/>
      <c r="D44" s="5" t="s">
        <v>5</v>
      </c>
      <c r="E44" s="55">
        <f t="shared" si="18"/>
        <v>17850</v>
      </c>
      <c r="F44" s="55">
        <f t="shared" si="18"/>
        <v>11550</v>
      </c>
      <c r="G44" s="55">
        <f t="shared" si="18"/>
        <v>10500</v>
      </c>
      <c r="H44" s="55">
        <f t="shared" si="18"/>
        <v>9975</v>
      </c>
      <c r="I44" s="40">
        <f>F44*0.7</f>
        <v>8084.9999999999991</v>
      </c>
      <c r="J44" s="13"/>
      <c r="K44" s="154"/>
      <c r="L44" s="212" t="s">
        <v>80</v>
      </c>
      <c r="M44" s="213"/>
      <c r="N44" s="5" t="s">
        <v>5</v>
      </c>
      <c r="O44" s="6">
        <v>16000</v>
      </c>
      <c r="P44" s="6">
        <v>10000</v>
      </c>
      <c r="Q44" s="6">
        <v>9000</v>
      </c>
      <c r="R44" s="6">
        <v>8500</v>
      </c>
      <c r="S44" s="27">
        <v>7000</v>
      </c>
      <c r="U44" s="209"/>
      <c r="V44" s="161"/>
      <c r="W44" s="162"/>
      <c r="X44" s="9" t="s">
        <v>7</v>
      </c>
      <c r="Y44" s="10">
        <f t="shared" si="19"/>
        <v>19950</v>
      </c>
      <c r="Z44" s="10">
        <f t="shared" si="19"/>
        <v>11550</v>
      </c>
      <c r="AA44" s="10">
        <f t="shared" si="19"/>
        <v>10500</v>
      </c>
      <c r="AB44" s="42">
        <f t="shared" si="19"/>
        <v>9450</v>
      </c>
      <c r="AC44" s="28">
        <f t="shared" si="19"/>
        <v>8085</v>
      </c>
      <c r="AE44" s="209"/>
      <c r="AF44" s="161"/>
      <c r="AG44" s="162"/>
      <c r="AH44" s="9" t="s">
        <v>7</v>
      </c>
      <c r="AI44" s="44">
        <f t="shared" si="17"/>
        <v>2100</v>
      </c>
      <c r="AJ44" s="44">
        <f t="shared" si="17"/>
        <v>2100</v>
      </c>
      <c r="AK44" s="44">
        <f t="shared" si="17"/>
        <v>2100</v>
      </c>
      <c r="AL44" s="44">
        <f t="shared" si="17"/>
        <v>2100</v>
      </c>
      <c r="AM44" s="44">
        <f t="shared" si="17"/>
        <v>1470</v>
      </c>
    </row>
    <row r="45" spans="1:39" s="15" customFormat="1" ht="18.75" customHeight="1" thickBot="1">
      <c r="A45" s="186"/>
      <c r="B45" s="214"/>
      <c r="C45" s="215"/>
      <c r="D45" s="9" t="s">
        <v>7</v>
      </c>
      <c r="E45" s="54">
        <f t="shared" si="18"/>
        <v>22050</v>
      </c>
      <c r="F45" s="54">
        <f t="shared" si="18"/>
        <v>13650</v>
      </c>
      <c r="G45" s="54">
        <f t="shared" si="18"/>
        <v>12600</v>
      </c>
      <c r="H45" s="54">
        <f t="shared" si="18"/>
        <v>11550</v>
      </c>
      <c r="I45" s="56">
        <f>F45*0.7</f>
        <v>9555</v>
      </c>
      <c r="J45" s="13"/>
      <c r="K45" s="154"/>
      <c r="L45" s="214"/>
      <c r="M45" s="215"/>
      <c r="N45" s="9" t="s">
        <v>7</v>
      </c>
      <c r="O45" s="10">
        <v>20000</v>
      </c>
      <c r="P45" s="10">
        <v>12000</v>
      </c>
      <c r="Q45" s="10">
        <v>11000</v>
      </c>
      <c r="R45" s="10">
        <v>10000</v>
      </c>
      <c r="S45" s="28">
        <v>8400</v>
      </c>
      <c r="U45" s="210"/>
      <c r="V45" s="38" t="s">
        <v>54</v>
      </c>
      <c r="W45" s="37"/>
      <c r="X45" s="30" t="s">
        <v>8</v>
      </c>
      <c r="Y45" s="44">
        <f t="shared" si="19"/>
        <v>16800</v>
      </c>
      <c r="Z45" s="44">
        <f t="shared" si="19"/>
        <v>10500</v>
      </c>
      <c r="AA45" s="44">
        <f t="shared" si="19"/>
        <v>9450</v>
      </c>
      <c r="AB45" s="45">
        <f t="shared" si="19"/>
        <v>8925</v>
      </c>
      <c r="AC45" s="46">
        <f t="shared" si="19"/>
        <v>7350</v>
      </c>
      <c r="AE45" s="210"/>
      <c r="AF45" s="38" t="s">
        <v>54</v>
      </c>
      <c r="AG45" s="37"/>
      <c r="AH45" s="30" t="s">
        <v>8</v>
      </c>
      <c r="AI45" s="44">
        <f t="shared" si="17"/>
        <v>7350</v>
      </c>
      <c r="AJ45" s="44">
        <f t="shared" si="17"/>
        <v>5250</v>
      </c>
      <c r="AK45" s="44">
        <f t="shared" si="17"/>
        <v>5250</v>
      </c>
      <c r="AL45" s="44">
        <f t="shared" si="17"/>
        <v>4725</v>
      </c>
      <c r="AM45" s="44">
        <f t="shared" si="17"/>
        <v>3675</v>
      </c>
    </row>
    <row r="46" spans="1:39" ht="18.75" customHeight="1" thickBot="1">
      <c r="A46" s="187"/>
      <c r="B46" s="73" t="s">
        <v>75</v>
      </c>
      <c r="C46" s="72"/>
      <c r="D46" s="30" t="s">
        <v>8</v>
      </c>
      <c r="E46" s="44">
        <f t="shared" si="18"/>
        <v>24150</v>
      </c>
      <c r="F46" s="44">
        <f t="shared" si="18"/>
        <v>15750</v>
      </c>
      <c r="G46" s="44">
        <f t="shared" si="18"/>
        <v>14700</v>
      </c>
      <c r="H46" s="44">
        <f t="shared" si="18"/>
        <v>13650</v>
      </c>
      <c r="I46" s="46">
        <f>F46*0.7</f>
        <v>11025</v>
      </c>
      <c r="K46" s="155"/>
      <c r="L46" s="73" t="s">
        <v>75</v>
      </c>
      <c r="M46" s="72"/>
      <c r="N46" s="30" t="s">
        <v>8</v>
      </c>
      <c r="O46" s="31">
        <v>22000</v>
      </c>
      <c r="P46" s="31">
        <v>14000</v>
      </c>
      <c r="Q46" s="31">
        <v>13000</v>
      </c>
      <c r="R46" s="31">
        <v>12000</v>
      </c>
      <c r="S46" s="32">
        <v>9800</v>
      </c>
      <c r="V46" s="11" t="s">
        <v>9</v>
      </c>
      <c r="W46" s="7"/>
      <c r="AF46" s="11" t="s">
        <v>9</v>
      </c>
      <c r="AG46" s="7"/>
    </row>
    <row r="47" spans="1:39" ht="18.75" customHeight="1" thickBot="1">
      <c r="B47" s="11" t="s">
        <v>9</v>
      </c>
      <c r="C47" s="7"/>
      <c r="L47" s="11" t="s">
        <v>9</v>
      </c>
      <c r="M47" s="7"/>
      <c r="V47" s="11"/>
      <c r="W47" s="7"/>
      <c r="AF47" s="11"/>
      <c r="AG47" s="7"/>
    </row>
    <row r="48" spans="1:39" ht="18.75" customHeight="1" thickBot="1">
      <c r="B48" s="11"/>
      <c r="C48" s="7"/>
      <c r="L48" s="11"/>
      <c r="M48" s="7"/>
      <c r="T48" s="47"/>
      <c r="U48" s="164" t="s">
        <v>66</v>
      </c>
      <c r="V48" s="165"/>
      <c r="W48" s="166"/>
      <c r="X48" s="24"/>
      <c r="Y48" s="25" t="s">
        <v>1</v>
      </c>
      <c r="Z48" s="25" t="s">
        <v>2</v>
      </c>
      <c r="AA48" s="25" t="s">
        <v>3</v>
      </c>
      <c r="AB48" s="25" t="s">
        <v>22</v>
      </c>
      <c r="AC48" s="26" t="s">
        <v>4</v>
      </c>
      <c r="AE48" s="164" t="s">
        <v>66</v>
      </c>
      <c r="AF48" s="165"/>
      <c r="AG48" s="166"/>
      <c r="AH48" s="24"/>
      <c r="AI48" s="25" t="s">
        <v>1</v>
      </c>
      <c r="AJ48" s="25" t="s">
        <v>2</v>
      </c>
      <c r="AK48" s="25" t="s">
        <v>3</v>
      </c>
      <c r="AL48" s="25" t="s">
        <v>22</v>
      </c>
      <c r="AM48" s="26" t="s">
        <v>4</v>
      </c>
    </row>
    <row r="49" spans="1:39" ht="18.75" customHeight="1">
      <c r="A49" s="164" t="s">
        <v>43</v>
      </c>
      <c r="B49" s="211"/>
      <c r="C49" s="205"/>
      <c r="D49" s="24"/>
      <c r="E49" s="25" t="s">
        <v>1</v>
      </c>
      <c r="F49" s="25" t="s">
        <v>2</v>
      </c>
      <c r="G49" s="25" t="s">
        <v>3</v>
      </c>
      <c r="H49" s="25" t="s">
        <v>22</v>
      </c>
      <c r="I49" s="26" t="s">
        <v>4</v>
      </c>
      <c r="K49" s="164" t="s">
        <v>65</v>
      </c>
      <c r="L49" s="211"/>
      <c r="M49" s="205"/>
      <c r="N49" s="24"/>
      <c r="O49" s="25" t="s">
        <v>1</v>
      </c>
      <c r="P49" s="25" t="s">
        <v>2</v>
      </c>
      <c r="Q49" s="25" t="s">
        <v>3</v>
      </c>
      <c r="R49" s="25" t="s">
        <v>22</v>
      </c>
      <c r="S49" s="26" t="s">
        <v>4</v>
      </c>
      <c r="T49" s="47"/>
      <c r="U49" s="197" t="s">
        <v>41</v>
      </c>
      <c r="V49" s="4" t="s">
        <v>64</v>
      </c>
      <c r="W49" s="4"/>
      <c r="X49" s="5" t="s">
        <v>5</v>
      </c>
      <c r="Y49" s="6">
        <f t="shared" ref="Y49:AC53" si="20">O48*1.05</f>
        <v>0</v>
      </c>
      <c r="Z49" s="6">
        <f t="shared" si="20"/>
        <v>0</v>
      </c>
      <c r="AA49" s="6">
        <f t="shared" si="20"/>
        <v>0</v>
      </c>
      <c r="AB49" s="41">
        <f t="shared" si="20"/>
        <v>0</v>
      </c>
      <c r="AC49" s="27">
        <f t="shared" si="20"/>
        <v>0</v>
      </c>
      <c r="AE49" s="197" t="s">
        <v>41</v>
      </c>
      <c r="AF49" s="4" t="s">
        <v>64</v>
      </c>
      <c r="AG49" s="4"/>
      <c r="AH49" s="5" t="s">
        <v>5</v>
      </c>
      <c r="AI49" s="6">
        <f t="shared" ref="AI49:AM53" si="21">E50-Y49</f>
        <v>13650</v>
      </c>
      <c r="AJ49" s="6">
        <f t="shared" si="21"/>
        <v>7350</v>
      </c>
      <c r="AK49" s="6">
        <f t="shared" si="21"/>
        <v>6300</v>
      </c>
      <c r="AL49" s="6">
        <f t="shared" si="21"/>
        <v>5775</v>
      </c>
      <c r="AM49" s="6">
        <f t="shared" si="21"/>
        <v>5145</v>
      </c>
    </row>
    <row r="50" spans="1:39" ht="18.75" customHeight="1">
      <c r="A50" s="197" t="s">
        <v>41</v>
      </c>
      <c r="B50" s="216" t="s">
        <v>72</v>
      </c>
      <c r="C50" s="217"/>
      <c r="D50" s="5" t="s">
        <v>5</v>
      </c>
      <c r="E50" s="55">
        <f t="shared" ref="E50:H51" si="22">E42-3150</f>
        <v>13650</v>
      </c>
      <c r="F50" s="55">
        <f t="shared" si="22"/>
        <v>7350</v>
      </c>
      <c r="G50" s="55">
        <f t="shared" si="22"/>
        <v>6300</v>
      </c>
      <c r="H50" s="55">
        <f t="shared" si="22"/>
        <v>5775</v>
      </c>
      <c r="I50" s="40">
        <f>F50*0.7</f>
        <v>5145</v>
      </c>
      <c r="K50" s="153" t="s">
        <v>23</v>
      </c>
      <c r="L50" s="216" t="s">
        <v>72</v>
      </c>
      <c r="M50" s="217"/>
      <c r="N50" s="5" t="s">
        <v>5</v>
      </c>
      <c r="O50" s="6">
        <f>O42-3000</f>
        <v>12000</v>
      </c>
      <c r="P50" s="6">
        <f t="shared" ref="P50:R51" si="23">P42-3000</f>
        <v>6000</v>
      </c>
      <c r="Q50" s="6">
        <f t="shared" si="23"/>
        <v>5000</v>
      </c>
      <c r="R50" s="6">
        <f t="shared" si="23"/>
        <v>4500</v>
      </c>
      <c r="S50" s="27">
        <f>P50*0.7</f>
        <v>4200</v>
      </c>
      <c r="T50" s="47"/>
      <c r="U50" s="208"/>
      <c r="V50" s="8" t="s">
        <v>63</v>
      </c>
      <c r="W50" s="8"/>
      <c r="X50" s="9" t="s">
        <v>7</v>
      </c>
      <c r="Y50" s="10" t="e">
        <f t="shared" si="20"/>
        <v>#VALUE!</v>
      </c>
      <c r="Z50" s="10" t="e">
        <f t="shared" si="20"/>
        <v>#VALUE!</v>
      </c>
      <c r="AA50" s="10" t="e">
        <f t="shared" si="20"/>
        <v>#VALUE!</v>
      </c>
      <c r="AB50" s="42" t="e">
        <f t="shared" si="20"/>
        <v>#VALUE!</v>
      </c>
      <c r="AC50" s="28" t="e">
        <f t="shared" si="20"/>
        <v>#VALUE!</v>
      </c>
      <c r="AE50" s="208"/>
      <c r="AF50" s="8" t="s">
        <v>63</v>
      </c>
      <c r="AG50" s="8"/>
      <c r="AH50" s="9" t="s">
        <v>7</v>
      </c>
      <c r="AI50" s="6" t="e">
        <f t="shared" si="21"/>
        <v>#VALUE!</v>
      </c>
      <c r="AJ50" s="6" t="e">
        <f t="shared" si="21"/>
        <v>#VALUE!</v>
      </c>
      <c r="AK50" s="6" t="e">
        <f t="shared" si="21"/>
        <v>#VALUE!</v>
      </c>
      <c r="AL50" s="6" t="e">
        <f t="shared" si="21"/>
        <v>#VALUE!</v>
      </c>
      <c r="AM50" s="6" t="e">
        <f t="shared" si="21"/>
        <v>#VALUE!</v>
      </c>
    </row>
    <row r="51" spans="1:39" ht="18.75" customHeight="1">
      <c r="A51" s="186"/>
      <c r="B51" s="218"/>
      <c r="C51" s="219"/>
      <c r="D51" s="9" t="s">
        <v>7</v>
      </c>
      <c r="E51" s="54">
        <f t="shared" si="22"/>
        <v>17850</v>
      </c>
      <c r="F51" s="54">
        <f t="shared" si="22"/>
        <v>9450</v>
      </c>
      <c r="G51" s="54">
        <f t="shared" si="22"/>
        <v>8400</v>
      </c>
      <c r="H51" s="54">
        <f t="shared" si="22"/>
        <v>7350</v>
      </c>
      <c r="I51" s="56">
        <f>F51*0.7</f>
        <v>6615</v>
      </c>
      <c r="K51" s="154"/>
      <c r="L51" s="218"/>
      <c r="M51" s="219"/>
      <c r="N51" s="9" t="s">
        <v>7</v>
      </c>
      <c r="O51" s="23">
        <f>O43-3000</f>
        <v>16000</v>
      </c>
      <c r="P51" s="23">
        <f t="shared" si="23"/>
        <v>8000</v>
      </c>
      <c r="Q51" s="23">
        <f t="shared" si="23"/>
        <v>7000</v>
      </c>
      <c r="R51" s="23">
        <f t="shared" si="23"/>
        <v>6000</v>
      </c>
      <c r="S51" s="29">
        <f>P51*0.7</f>
        <v>5600</v>
      </c>
      <c r="T51" s="47"/>
      <c r="U51" s="209"/>
      <c r="V51" s="159" t="s">
        <v>51</v>
      </c>
      <c r="W51" s="160"/>
      <c r="X51" s="5" t="s">
        <v>5</v>
      </c>
      <c r="Y51" s="6">
        <f t="shared" si="20"/>
        <v>12600</v>
      </c>
      <c r="Z51" s="6">
        <f t="shared" si="20"/>
        <v>6300</v>
      </c>
      <c r="AA51" s="6">
        <f t="shared" si="20"/>
        <v>5250</v>
      </c>
      <c r="AB51" s="41">
        <f t="shared" si="20"/>
        <v>4725</v>
      </c>
      <c r="AC51" s="27">
        <f t="shared" si="20"/>
        <v>4410</v>
      </c>
      <c r="AE51" s="209"/>
      <c r="AF51" s="159" t="s">
        <v>51</v>
      </c>
      <c r="AG51" s="160"/>
      <c r="AH51" s="5" t="s">
        <v>5</v>
      </c>
      <c r="AI51" s="6">
        <f t="shared" si="21"/>
        <v>2100</v>
      </c>
      <c r="AJ51" s="6">
        <f t="shared" si="21"/>
        <v>2100</v>
      </c>
      <c r="AK51" s="6">
        <f t="shared" si="21"/>
        <v>2100</v>
      </c>
      <c r="AL51" s="6">
        <f t="shared" si="21"/>
        <v>2100</v>
      </c>
      <c r="AM51" s="6">
        <f t="shared" si="21"/>
        <v>1470</v>
      </c>
    </row>
    <row r="52" spans="1:39" ht="18.75" customHeight="1" thickBot="1">
      <c r="A52" s="186"/>
      <c r="B52" s="212" t="s">
        <v>80</v>
      </c>
      <c r="C52" s="213"/>
      <c r="D52" s="5" t="s">
        <v>5</v>
      </c>
      <c r="E52" s="55">
        <f t="shared" ref="E52:H54" si="24">E44-3150</f>
        <v>14700</v>
      </c>
      <c r="F52" s="55">
        <f t="shared" si="24"/>
        <v>8400</v>
      </c>
      <c r="G52" s="55">
        <f t="shared" si="24"/>
        <v>7350</v>
      </c>
      <c r="H52" s="55">
        <f>H44-3150</f>
        <v>6825</v>
      </c>
      <c r="I52" s="40">
        <f>F52*0.7</f>
        <v>5880</v>
      </c>
      <c r="K52" s="154"/>
      <c r="L52" s="212" t="s">
        <v>80</v>
      </c>
      <c r="M52" s="213"/>
      <c r="N52" s="5" t="s">
        <v>5</v>
      </c>
      <c r="O52" s="55">
        <f>O44-3000</f>
        <v>13000</v>
      </c>
      <c r="P52" s="55">
        <f>P44-3000</f>
        <v>7000</v>
      </c>
      <c r="Q52" s="55">
        <f>Q44-3000</f>
        <v>6000</v>
      </c>
      <c r="R52" s="55">
        <f>R44-3000</f>
        <v>5500</v>
      </c>
      <c r="S52" s="40">
        <f>P52*0.7</f>
        <v>4900</v>
      </c>
      <c r="T52" s="47"/>
      <c r="U52" s="209"/>
      <c r="V52" s="161"/>
      <c r="W52" s="162"/>
      <c r="X52" s="9" t="s">
        <v>7</v>
      </c>
      <c r="Y52" s="10">
        <f t="shared" si="20"/>
        <v>16800</v>
      </c>
      <c r="Z52" s="10">
        <f t="shared" si="20"/>
        <v>8400</v>
      </c>
      <c r="AA52" s="10">
        <f t="shared" si="20"/>
        <v>7350</v>
      </c>
      <c r="AB52" s="42">
        <f t="shared" si="20"/>
        <v>6300</v>
      </c>
      <c r="AC52" s="28">
        <f t="shared" si="20"/>
        <v>5880</v>
      </c>
      <c r="AE52" s="209"/>
      <c r="AF52" s="161"/>
      <c r="AG52" s="162"/>
      <c r="AH52" s="9" t="s">
        <v>7</v>
      </c>
      <c r="AI52" s="44">
        <f t="shared" si="21"/>
        <v>2100</v>
      </c>
      <c r="AJ52" s="44">
        <f t="shared" si="21"/>
        <v>2100</v>
      </c>
      <c r="AK52" s="44">
        <f t="shared" si="21"/>
        <v>2100</v>
      </c>
      <c r="AL52" s="44">
        <f t="shared" si="21"/>
        <v>2100</v>
      </c>
      <c r="AM52" s="44">
        <f t="shared" si="21"/>
        <v>1469.9999999999991</v>
      </c>
    </row>
    <row r="53" spans="1:39" ht="18.75" customHeight="1" thickBot="1">
      <c r="A53" s="186"/>
      <c r="B53" s="214"/>
      <c r="C53" s="215"/>
      <c r="D53" s="9" t="s">
        <v>7</v>
      </c>
      <c r="E53" s="54">
        <f t="shared" si="24"/>
        <v>18900</v>
      </c>
      <c r="F53" s="54">
        <f t="shared" si="24"/>
        <v>10500</v>
      </c>
      <c r="G53" s="54">
        <f t="shared" si="24"/>
        <v>9450</v>
      </c>
      <c r="H53" s="54">
        <f>H45-3150</f>
        <v>8400</v>
      </c>
      <c r="I53" s="56">
        <f>F53*0.7</f>
        <v>7349.9999999999991</v>
      </c>
      <c r="K53" s="154"/>
      <c r="L53" s="214"/>
      <c r="M53" s="215"/>
      <c r="N53" s="9" t="s">
        <v>7</v>
      </c>
      <c r="O53" s="54">
        <f>O45-3000</f>
        <v>17000</v>
      </c>
      <c r="P53" s="54">
        <f t="shared" ref="P53:R54" si="25">P45-3000</f>
        <v>9000</v>
      </c>
      <c r="Q53" s="54">
        <f t="shared" si="25"/>
        <v>8000</v>
      </c>
      <c r="R53" s="54">
        <f t="shared" si="25"/>
        <v>7000</v>
      </c>
      <c r="S53" s="56">
        <f>P53*0.7</f>
        <v>6300</v>
      </c>
      <c r="U53" s="210"/>
      <c r="V53" s="38" t="s">
        <v>54</v>
      </c>
      <c r="W53" s="37"/>
      <c r="X53" s="30" t="s">
        <v>8</v>
      </c>
      <c r="Y53" s="44">
        <f t="shared" si="20"/>
        <v>13650</v>
      </c>
      <c r="Z53" s="44">
        <f t="shared" si="20"/>
        <v>7350</v>
      </c>
      <c r="AA53" s="44">
        <f t="shared" si="20"/>
        <v>6300</v>
      </c>
      <c r="AB53" s="45">
        <f t="shared" si="20"/>
        <v>5775</v>
      </c>
      <c r="AC53" s="46">
        <f t="shared" si="20"/>
        <v>5145</v>
      </c>
      <c r="AE53" s="210"/>
      <c r="AF53" s="38" t="s">
        <v>54</v>
      </c>
      <c r="AG53" s="37"/>
      <c r="AH53" s="30" t="s">
        <v>8</v>
      </c>
      <c r="AI53" s="44">
        <f t="shared" si="21"/>
        <v>7350</v>
      </c>
      <c r="AJ53" s="44">
        <f t="shared" si="21"/>
        <v>5250</v>
      </c>
      <c r="AK53" s="44">
        <f t="shared" si="21"/>
        <v>5250</v>
      </c>
      <c r="AL53" s="44">
        <f t="shared" si="21"/>
        <v>4725</v>
      </c>
      <c r="AM53" s="44">
        <f t="shared" si="21"/>
        <v>3675</v>
      </c>
    </row>
    <row r="54" spans="1:39" ht="18.75" customHeight="1" thickBot="1">
      <c r="A54" s="187"/>
      <c r="B54" s="73" t="s">
        <v>75</v>
      </c>
      <c r="C54" s="72"/>
      <c r="D54" s="30" t="s">
        <v>8</v>
      </c>
      <c r="E54" s="44">
        <f t="shared" si="24"/>
        <v>21000</v>
      </c>
      <c r="F54" s="44">
        <f t="shared" si="24"/>
        <v>12600</v>
      </c>
      <c r="G54" s="44">
        <f t="shared" si="24"/>
        <v>11550</v>
      </c>
      <c r="H54" s="44">
        <f t="shared" si="24"/>
        <v>10500</v>
      </c>
      <c r="I54" s="46">
        <f>F54*0.7</f>
        <v>8820</v>
      </c>
      <c r="K54" s="155"/>
      <c r="L54" s="73" t="s">
        <v>75</v>
      </c>
      <c r="M54" s="72"/>
      <c r="N54" s="30" t="s">
        <v>8</v>
      </c>
      <c r="O54" s="44">
        <f>O46-3000</f>
        <v>19000</v>
      </c>
      <c r="P54" s="44">
        <f t="shared" si="25"/>
        <v>11000</v>
      </c>
      <c r="Q54" s="44">
        <f t="shared" si="25"/>
        <v>10000</v>
      </c>
      <c r="R54" s="44">
        <f t="shared" si="25"/>
        <v>9000</v>
      </c>
      <c r="S54" s="46">
        <f>P54*0.7</f>
        <v>7699.9999999999991</v>
      </c>
    </row>
    <row r="55" spans="1:39" ht="20.25" customHeight="1">
      <c r="B55" s="11" t="s">
        <v>9</v>
      </c>
      <c r="L55" s="11" t="s">
        <v>9</v>
      </c>
    </row>
  </sheetData>
  <mergeCells count="104">
    <mergeCell ref="K14:M14"/>
    <mergeCell ref="U14:W14"/>
    <mergeCell ref="A5:A11"/>
    <mergeCell ref="B7:C8"/>
    <mergeCell ref="L5:M6"/>
    <mergeCell ref="V17:W18"/>
    <mergeCell ref="B19:C20"/>
    <mergeCell ref="L19:M20"/>
    <mergeCell ref="V19:W20"/>
    <mergeCell ref="B17:C18"/>
    <mergeCell ref="K15:K21"/>
    <mergeCell ref="U15:U21"/>
    <mergeCell ref="L17:M18"/>
    <mergeCell ref="L15:M16"/>
    <mergeCell ref="B15:C16"/>
    <mergeCell ref="A15:A21"/>
    <mergeCell ref="A14:C14"/>
    <mergeCell ref="A2:D2"/>
    <mergeCell ref="K2:N2"/>
    <mergeCell ref="U2:X2"/>
    <mergeCell ref="K3:N3"/>
    <mergeCell ref="U3:X3"/>
    <mergeCell ref="A3:D3"/>
    <mergeCell ref="L7:M8"/>
    <mergeCell ref="V7:W8"/>
    <mergeCell ref="B9:C10"/>
    <mergeCell ref="L9:M10"/>
    <mergeCell ref="V9:W10"/>
    <mergeCell ref="A4:C4"/>
    <mergeCell ref="K4:M4"/>
    <mergeCell ref="U4:W4"/>
    <mergeCell ref="K5:K11"/>
    <mergeCell ref="B5:C6"/>
    <mergeCell ref="U5:U11"/>
    <mergeCell ref="K34:K38"/>
    <mergeCell ref="L34:M35"/>
    <mergeCell ref="L36:M37"/>
    <mergeCell ref="B34:C35"/>
    <mergeCell ref="B36:C37"/>
    <mergeCell ref="K33:M33"/>
    <mergeCell ref="O24:P24"/>
    <mergeCell ref="S24:S25"/>
    <mergeCell ref="U24:W25"/>
    <mergeCell ref="U26:U29"/>
    <mergeCell ref="K26:K30"/>
    <mergeCell ref="L26:M27"/>
    <mergeCell ref="L28:M29"/>
    <mergeCell ref="A24:C25"/>
    <mergeCell ref="E24:F24"/>
    <mergeCell ref="I24:I25"/>
    <mergeCell ref="K24:M25"/>
    <mergeCell ref="A34:A38"/>
    <mergeCell ref="A26:A30"/>
    <mergeCell ref="B26:C27"/>
    <mergeCell ref="B28:C29"/>
    <mergeCell ref="A33:C33"/>
    <mergeCell ref="U48:W48"/>
    <mergeCell ref="U49:U53"/>
    <mergeCell ref="V51:W52"/>
    <mergeCell ref="U39:W39"/>
    <mergeCell ref="U41:U45"/>
    <mergeCell ref="V43:W44"/>
    <mergeCell ref="U32:W32"/>
    <mergeCell ref="U33:U36"/>
    <mergeCell ref="AC24:AC25"/>
    <mergeCell ref="Y24:Z24"/>
    <mergeCell ref="AE15:AE21"/>
    <mergeCell ref="AF17:AG18"/>
    <mergeCell ref="AF19:AG20"/>
    <mergeCell ref="AE24:AG25"/>
    <mergeCell ref="AE2:AH2"/>
    <mergeCell ref="AE3:AH3"/>
    <mergeCell ref="AE4:AG4"/>
    <mergeCell ref="AE5:AE11"/>
    <mergeCell ref="AF7:AG8"/>
    <mergeCell ref="AF9:AG10"/>
    <mergeCell ref="AE14:AG14"/>
    <mergeCell ref="AE48:AG48"/>
    <mergeCell ref="AE49:AE53"/>
    <mergeCell ref="AF51:AG52"/>
    <mergeCell ref="AE33:AE36"/>
    <mergeCell ref="AE39:AG39"/>
    <mergeCell ref="AE41:AE45"/>
    <mergeCell ref="AF43:AG44"/>
    <mergeCell ref="AI24:AJ24"/>
    <mergeCell ref="AM24:AM25"/>
    <mergeCell ref="AE26:AE29"/>
    <mergeCell ref="AE32:AG32"/>
    <mergeCell ref="A42:A46"/>
    <mergeCell ref="A50:A54"/>
    <mergeCell ref="A41:C41"/>
    <mergeCell ref="A49:C49"/>
    <mergeCell ref="B44:C45"/>
    <mergeCell ref="B52:C53"/>
    <mergeCell ref="B50:C51"/>
    <mergeCell ref="B42:C43"/>
    <mergeCell ref="K41:M41"/>
    <mergeCell ref="K49:M49"/>
    <mergeCell ref="K42:K46"/>
    <mergeCell ref="K50:K54"/>
    <mergeCell ref="L42:M43"/>
    <mergeCell ref="L44:M45"/>
    <mergeCell ref="L50:M51"/>
    <mergeCell ref="L52:M53"/>
  </mergeCells>
  <phoneticPr fontId="2"/>
  <pageMargins left="0.6" right="0.28000000000000003" top="0.93" bottom="0.28999999999999998" header="1.06" footer="0.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zoomScaleNormal="100" workbookViewId="0">
      <selection activeCell="T17" sqref="T17:U18"/>
    </sheetView>
  </sheetViews>
  <sheetFormatPr defaultRowHeight="13.5"/>
  <cols>
    <col min="1" max="15" width="4.5" customWidth="1"/>
    <col min="16" max="16" width="5.25" customWidth="1"/>
    <col min="17" max="26" width="4.5" customWidth="1"/>
    <col min="27" max="27" width="1.625" customWidth="1"/>
    <col min="28" max="28" width="6.5" customWidth="1"/>
    <col min="29" max="30" width="4.5" customWidth="1"/>
    <col min="31" max="31" width="5.125" customWidth="1"/>
    <col min="32" max="36" width="4.5" customWidth="1"/>
  </cols>
  <sheetData>
    <row r="1" spans="1:31" ht="26.25" customHeight="1" thickBot="1">
      <c r="A1" s="407" t="s">
        <v>143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</row>
    <row r="2" spans="1:31" ht="9.75" customHeight="1">
      <c r="A2" s="79"/>
      <c r="B2" s="79"/>
      <c r="C2" s="79"/>
      <c r="D2" s="79"/>
      <c r="E2" s="79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0"/>
      <c r="S2" s="79"/>
      <c r="T2" s="79"/>
      <c r="U2" s="79"/>
      <c r="V2" s="79"/>
      <c r="W2" s="79"/>
      <c r="X2" s="79"/>
      <c r="Y2" s="79"/>
      <c r="Z2" s="82"/>
      <c r="AA2" s="82"/>
      <c r="AB2" s="82"/>
      <c r="AC2" s="82"/>
      <c r="AD2" s="82"/>
      <c r="AE2" s="82"/>
    </row>
    <row r="3" spans="1:31" ht="15" customHeight="1">
      <c r="A3" s="410" t="s">
        <v>86</v>
      </c>
      <c r="B3" s="411"/>
      <c r="C3" s="411"/>
      <c r="D3" s="411"/>
      <c r="E3" s="411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3" t="s">
        <v>114</v>
      </c>
      <c r="Q3" s="414"/>
      <c r="R3" s="414"/>
      <c r="S3" s="417"/>
      <c r="T3" s="417"/>
      <c r="U3" s="417"/>
      <c r="V3" s="417"/>
      <c r="W3" s="417"/>
      <c r="X3" s="419" t="s">
        <v>115</v>
      </c>
      <c r="Y3" s="419"/>
      <c r="Z3" s="419"/>
      <c r="AA3" s="420"/>
      <c r="AB3" s="420"/>
      <c r="AC3" s="420"/>
      <c r="AD3" s="420"/>
      <c r="AE3" s="420"/>
    </row>
    <row r="4" spans="1:31" ht="15" customHeight="1">
      <c r="A4" s="421" t="s">
        <v>87</v>
      </c>
      <c r="B4" s="422"/>
      <c r="C4" s="422"/>
      <c r="D4" s="422"/>
      <c r="E4" s="422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15"/>
      <c r="Q4" s="416"/>
      <c r="R4" s="416"/>
      <c r="S4" s="417"/>
      <c r="T4" s="417"/>
      <c r="U4" s="417"/>
      <c r="V4" s="417"/>
      <c r="W4" s="417"/>
      <c r="X4" s="419"/>
      <c r="Y4" s="419"/>
      <c r="Z4" s="419"/>
      <c r="AA4" s="420"/>
      <c r="AB4" s="420"/>
      <c r="AC4" s="420"/>
      <c r="AD4" s="420"/>
      <c r="AE4" s="420"/>
    </row>
    <row r="5" spans="1:31" ht="15" customHeight="1">
      <c r="A5" s="423"/>
      <c r="B5" s="424"/>
      <c r="C5" s="424"/>
      <c r="D5" s="424"/>
      <c r="E5" s="424"/>
      <c r="F5" s="426"/>
      <c r="G5" s="426"/>
      <c r="H5" s="427"/>
      <c r="I5" s="427"/>
      <c r="J5" s="427"/>
      <c r="K5" s="427"/>
      <c r="L5" s="427"/>
      <c r="M5" s="427"/>
      <c r="N5" s="427"/>
      <c r="O5" s="427"/>
      <c r="P5" s="415"/>
      <c r="Q5" s="416"/>
      <c r="R5" s="416"/>
      <c r="S5" s="418"/>
      <c r="T5" s="418"/>
      <c r="U5" s="418"/>
      <c r="V5" s="418"/>
      <c r="W5" s="417"/>
      <c r="X5" s="419"/>
      <c r="Y5" s="419"/>
      <c r="Z5" s="419"/>
      <c r="AA5" s="420"/>
      <c r="AB5" s="420"/>
      <c r="AC5" s="420"/>
      <c r="AD5" s="420"/>
      <c r="AE5" s="420"/>
    </row>
    <row r="6" spans="1:31" ht="15" customHeight="1">
      <c r="A6" s="428" t="s">
        <v>108</v>
      </c>
      <c r="B6" s="428"/>
      <c r="C6" s="428"/>
      <c r="D6" s="428"/>
      <c r="E6" s="428"/>
      <c r="F6" s="414" t="s">
        <v>90</v>
      </c>
      <c r="G6" s="414"/>
      <c r="H6" s="123" t="s">
        <v>117</v>
      </c>
      <c r="I6" s="124" t="s">
        <v>91</v>
      </c>
      <c r="J6" s="125"/>
      <c r="K6" s="125"/>
      <c r="L6" s="125"/>
      <c r="M6" s="125"/>
      <c r="N6" s="125"/>
      <c r="O6" s="125"/>
      <c r="P6" s="125"/>
      <c r="Q6" s="125"/>
      <c r="R6" s="429" t="s">
        <v>118</v>
      </c>
      <c r="S6" s="429"/>
      <c r="T6" s="429"/>
      <c r="U6" s="429"/>
      <c r="V6" s="430"/>
      <c r="W6" s="419" t="s">
        <v>116</v>
      </c>
      <c r="X6" s="419"/>
      <c r="Y6" s="426"/>
      <c r="Z6" s="426"/>
      <c r="AA6" s="426"/>
      <c r="AB6" s="426"/>
      <c r="AC6" s="426"/>
      <c r="AD6" s="426"/>
      <c r="AE6" s="426"/>
    </row>
    <row r="7" spans="1:31" ht="15" customHeight="1">
      <c r="A7" s="428"/>
      <c r="B7" s="428"/>
      <c r="C7" s="428"/>
      <c r="D7" s="428"/>
      <c r="E7" s="428"/>
      <c r="F7" s="416"/>
      <c r="G7" s="416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8"/>
      <c r="T7" s="127"/>
      <c r="U7" s="127"/>
      <c r="V7" s="129"/>
      <c r="W7" s="419"/>
      <c r="X7" s="419"/>
      <c r="Y7" s="426"/>
      <c r="Z7" s="426"/>
      <c r="AA7" s="426"/>
      <c r="AB7" s="426"/>
      <c r="AC7" s="426"/>
      <c r="AD7" s="426"/>
      <c r="AE7" s="426"/>
    </row>
    <row r="8" spans="1:31" ht="20.25" customHeight="1">
      <c r="A8" s="428"/>
      <c r="B8" s="428"/>
      <c r="C8" s="428"/>
      <c r="D8" s="428"/>
      <c r="E8" s="428"/>
      <c r="F8" s="419" t="s">
        <v>109</v>
      </c>
      <c r="G8" s="419"/>
      <c r="H8" s="120"/>
      <c r="I8" s="121"/>
      <c r="J8" s="122" t="s">
        <v>91</v>
      </c>
      <c r="K8" s="122"/>
      <c r="L8" s="122" t="s">
        <v>91</v>
      </c>
      <c r="M8" s="121"/>
      <c r="N8" s="121"/>
      <c r="O8" s="431" t="s">
        <v>133</v>
      </c>
      <c r="P8" s="431"/>
      <c r="Q8" s="431"/>
      <c r="R8" s="432"/>
      <c r="S8" s="400" t="s">
        <v>89</v>
      </c>
      <c r="T8" s="400"/>
      <c r="U8" s="120"/>
      <c r="V8" s="121"/>
      <c r="W8" s="122" t="s">
        <v>91</v>
      </c>
      <c r="X8" s="122"/>
      <c r="Y8" s="122" t="s">
        <v>91</v>
      </c>
      <c r="Z8" s="121"/>
      <c r="AA8" s="121"/>
      <c r="AB8" s="433" t="s">
        <v>133</v>
      </c>
      <c r="AC8" s="433"/>
      <c r="AD8" s="433"/>
      <c r="AE8" s="434"/>
    </row>
    <row r="9" spans="1:31" ht="6" customHeight="1" thickBot="1">
      <c r="A9" s="83"/>
      <c r="B9" s="83"/>
      <c r="C9" s="83"/>
      <c r="D9" s="83"/>
      <c r="E9" s="83"/>
      <c r="F9" s="83"/>
      <c r="G9" s="83"/>
      <c r="H9" s="83"/>
      <c r="I9" s="84"/>
      <c r="J9" s="84"/>
      <c r="K9" s="84"/>
      <c r="L9" s="84"/>
      <c r="M9" s="84"/>
      <c r="N9" s="83"/>
      <c r="O9" s="83"/>
      <c r="P9" s="84"/>
      <c r="Q9" s="84"/>
      <c r="R9" s="84"/>
      <c r="S9" s="84"/>
      <c r="T9" s="84"/>
      <c r="U9" s="85"/>
      <c r="V9" s="84"/>
      <c r="W9" s="84"/>
      <c r="X9" s="84"/>
      <c r="Y9" s="86"/>
      <c r="Z9" s="116"/>
      <c r="AA9" s="117"/>
      <c r="AB9" s="117"/>
      <c r="AC9" s="82"/>
      <c r="AD9" s="82"/>
      <c r="AE9" s="82"/>
    </row>
    <row r="10" spans="1:31" ht="15" customHeight="1">
      <c r="A10" s="390" t="s">
        <v>107</v>
      </c>
      <c r="B10" s="393" t="s">
        <v>120</v>
      </c>
      <c r="C10" s="394"/>
      <c r="D10" s="394"/>
      <c r="E10" s="395"/>
      <c r="F10" s="396" t="s">
        <v>106</v>
      </c>
      <c r="G10" s="396"/>
      <c r="H10" s="347" t="s">
        <v>92</v>
      </c>
      <c r="I10" s="348"/>
      <c r="J10" s="369" t="s">
        <v>162</v>
      </c>
      <c r="K10" s="370"/>
      <c r="L10" s="370"/>
      <c r="M10" s="370"/>
      <c r="N10" s="370"/>
      <c r="O10" s="373" t="s">
        <v>93</v>
      </c>
      <c r="P10" s="374"/>
      <c r="Q10" s="374"/>
      <c r="R10" s="374"/>
      <c r="S10" s="375"/>
      <c r="T10" s="365" t="s">
        <v>94</v>
      </c>
      <c r="U10" s="366"/>
      <c r="V10" s="367" t="s">
        <v>135</v>
      </c>
      <c r="W10" s="367"/>
      <c r="X10" s="351" t="s">
        <v>141</v>
      </c>
      <c r="Y10" s="368"/>
      <c r="Z10" s="399" t="s">
        <v>152</v>
      </c>
      <c r="AA10" s="399"/>
      <c r="AB10" s="402" t="s">
        <v>119</v>
      </c>
      <c r="AC10" s="435" t="s">
        <v>124</v>
      </c>
      <c r="AD10" s="436"/>
      <c r="AE10" s="437"/>
    </row>
    <row r="11" spans="1:31" ht="15" customHeight="1" thickBot="1">
      <c r="A11" s="391"/>
      <c r="B11" s="378" t="s">
        <v>127</v>
      </c>
      <c r="C11" s="379"/>
      <c r="D11" s="379"/>
      <c r="E11" s="380"/>
      <c r="F11" s="397"/>
      <c r="G11" s="397"/>
      <c r="H11" s="384" t="s">
        <v>95</v>
      </c>
      <c r="I11" s="385"/>
      <c r="J11" s="371"/>
      <c r="K11" s="372"/>
      <c r="L11" s="372"/>
      <c r="M11" s="372"/>
      <c r="N11" s="372"/>
      <c r="O11" s="376" t="s">
        <v>102</v>
      </c>
      <c r="P11" s="386" t="s">
        <v>139</v>
      </c>
      <c r="Q11" s="387"/>
      <c r="R11" s="386" t="s">
        <v>140</v>
      </c>
      <c r="S11" s="387"/>
      <c r="T11" s="356" t="s">
        <v>139</v>
      </c>
      <c r="U11" s="357"/>
      <c r="V11" s="355" t="s">
        <v>140</v>
      </c>
      <c r="W11" s="355"/>
      <c r="X11" s="356" t="s">
        <v>156</v>
      </c>
      <c r="Y11" s="357"/>
      <c r="Z11" s="400" t="s">
        <v>153</v>
      </c>
      <c r="AA11" s="400"/>
      <c r="AB11" s="403"/>
      <c r="AC11" s="438"/>
      <c r="AD11" s="439"/>
      <c r="AE11" s="440"/>
    </row>
    <row r="12" spans="1:31" ht="15" customHeight="1" thickBot="1">
      <c r="A12" s="392"/>
      <c r="B12" s="381"/>
      <c r="C12" s="382"/>
      <c r="D12" s="382"/>
      <c r="E12" s="383"/>
      <c r="F12" s="398"/>
      <c r="G12" s="398"/>
      <c r="H12" s="358" t="s">
        <v>121</v>
      </c>
      <c r="I12" s="359"/>
      <c r="J12" s="119" t="s">
        <v>102</v>
      </c>
      <c r="K12" s="118" t="s">
        <v>99</v>
      </c>
      <c r="L12" s="88" t="s">
        <v>100</v>
      </c>
      <c r="M12" s="87" t="s">
        <v>101</v>
      </c>
      <c r="N12" s="114" t="s">
        <v>144</v>
      </c>
      <c r="O12" s="377"/>
      <c r="P12" s="388"/>
      <c r="Q12" s="389"/>
      <c r="R12" s="388"/>
      <c r="S12" s="389"/>
      <c r="T12" s="360" t="s">
        <v>98</v>
      </c>
      <c r="U12" s="361"/>
      <c r="V12" s="362" t="s">
        <v>96</v>
      </c>
      <c r="W12" s="362"/>
      <c r="X12" s="363" t="s">
        <v>157</v>
      </c>
      <c r="Y12" s="364"/>
      <c r="Z12" s="401" t="s">
        <v>154</v>
      </c>
      <c r="AA12" s="401"/>
      <c r="AB12" s="404"/>
      <c r="AC12" s="441"/>
      <c r="AD12" s="442"/>
      <c r="AE12" s="443"/>
    </row>
    <row r="13" spans="1:31" ht="15" customHeight="1">
      <c r="A13" s="340" t="s">
        <v>88</v>
      </c>
      <c r="B13" s="342" t="s">
        <v>138</v>
      </c>
      <c r="C13" s="343"/>
      <c r="D13" s="343"/>
      <c r="E13" s="344"/>
      <c r="F13" s="345" t="s">
        <v>134</v>
      </c>
      <c r="G13" s="346"/>
      <c r="H13" s="347" t="s">
        <v>105</v>
      </c>
      <c r="I13" s="348"/>
      <c r="J13" s="139" t="s">
        <v>110</v>
      </c>
      <c r="K13" s="113" t="s">
        <v>97</v>
      </c>
      <c r="L13" s="112"/>
      <c r="M13" s="112"/>
      <c r="N13" s="112"/>
      <c r="O13" s="139" t="s">
        <v>110</v>
      </c>
      <c r="P13" s="349" t="s">
        <v>147</v>
      </c>
      <c r="Q13" s="350"/>
      <c r="R13" s="349" t="s">
        <v>147</v>
      </c>
      <c r="S13" s="350"/>
      <c r="T13" s="320" t="s">
        <v>97</v>
      </c>
      <c r="U13" s="321"/>
      <c r="V13" s="324" t="s">
        <v>97</v>
      </c>
      <c r="W13" s="324"/>
      <c r="X13" s="320" t="s">
        <v>125</v>
      </c>
      <c r="Y13" s="326"/>
      <c r="Z13" s="351" t="s">
        <v>155</v>
      </c>
      <c r="AA13" s="352"/>
      <c r="AB13" s="405">
        <v>39800</v>
      </c>
      <c r="AC13" s="328" t="s">
        <v>123</v>
      </c>
      <c r="AD13" s="329"/>
      <c r="AE13" s="330"/>
    </row>
    <row r="14" spans="1:31" ht="18" customHeight="1" thickBot="1">
      <c r="A14" s="341"/>
      <c r="B14" s="334" t="s">
        <v>137</v>
      </c>
      <c r="C14" s="335"/>
      <c r="D14" s="335"/>
      <c r="E14" s="336"/>
      <c r="F14" s="337" t="s">
        <v>122</v>
      </c>
      <c r="G14" s="337"/>
      <c r="H14" s="338" t="s">
        <v>98</v>
      </c>
      <c r="I14" s="339"/>
      <c r="J14" s="140" t="s">
        <v>111</v>
      </c>
      <c r="K14" s="89"/>
      <c r="L14" s="90"/>
      <c r="M14" s="90" t="s">
        <v>97</v>
      </c>
      <c r="N14" s="90"/>
      <c r="O14" s="145" t="s">
        <v>111</v>
      </c>
      <c r="P14" s="322" t="s">
        <v>148</v>
      </c>
      <c r="Q14" s="323"/>
      <c r="R14" s="322" t="s">
        <v>148</v>
      </c>
      <c r="S14" s="323"/>
      <c r="T14" s="322"/>
      <c r="U14" s="323"/>
      <c r="V14" s="325"/>
      <c r="W14" s="325"/>
      <c r="X14" s="322"/>
      <c r="Y14" s="327"/>
      <c r="Z14" s="353"/>
      <c r="AA14" s="354"/>
      <c r="AB14" s="406"/>
      <c r="AC14" s="331"/>
      <c r="AD14" s="332"/>
      <c r="AE14" s="333"/>
    </row>
    <row r="15" spans="1:31" ht="15" customHeight="1" thickTop="1">
      <c r="A15" s="307">
        <v>1</v>
      </c>
      <c r="B15" s="308"/>
      <c r="C15" s="309"/>
      <c r="D15" s="309"/>
      <c r="E15" s="310"/>
      <c r="F15" s="311" t="s">
        <v>103</v>
      </c>
      <c r="G15" s="311"/>
      <c r="H15" s="312" t="s">
        <v>105</v>
      </c>
      <c r="I15" s="313"/>
      <c r="J15" s="141" t="s">
        <v>112</v>
      </c>
      <c r="K15" s="130"/>
      <c r="L15" s="131"/>
      <c r="M15" s="131"/>
      <c r="N15" s="131"/>
      <c r="O15" s="146" t="s">
        <v>112</v>
      </c>
      <c r="P15" s="314"/>
      <c r="Q15" s="315"/>
      <c r="R15" s="314"/>
      <c r="S15" s="315"/>
      <c r="T15" s="303"/>
      <c r="U15" s="304"/>
      <c r="V15" s="305"/>
      <c r="W15" s="305"/>
      <c r="X15" s="303"/>
      <c r="Y15" s="306"/>
      <c r="Z15" s="316"/>
      <c r="AA15" s="317"/>
      <c r="AB15" s="149"/>
      <c r="AC15" s="289" t="s">
        <v>123</v>
      </c>
      <c r="AD15" s="290"/>
      <c r="AE15" s="291"/>
    </row>
    <row r="16" spans="1:31" ht="18" customHeight="1">
      <c r="A16" s="298"/>
      <c r="B16" s="292"/>
      <c r="C16" s="293"/>
      <c r="D16" s="293"/>
      <c r="E16" s="294"/>
      <c r="F16" s="295" t="s">
        <v>122</v>
      </c>
      <c r="G16" s="296"/>
      <c r="H16" s="297" t="s">
        <v>104</v>
      </c>
      <c r="I16" s="297"/>
      <c r="J16" s="142" t="s">
        <v>113</v>
      </c>
      <c r="K16" s="130"/>
      <c r="L16" s="131"/>
      <c r="M16" s="131"/>
      <c r="N16" s="131"/>
      <c r="O16" s="147" t="s">
        <v>113</v>
      </c>
      <c r="P16" s="299"/>
      <c r="Q16" s="300"/>
      <c r="R16" s="299"/>
      <c r="S16" s="300"/>
      <c r="T16" s="282"/>
      <c r="U16" s="283"/>
      <c r="V16" s="259"/>
      <c r="W16" s="259"/>
      <c r="X16" s="282"/>
      <c r="Y16" s="288"/>
      <c r="Z16" s="318"/>
      <c r="AA16" s="319"/>
      <c r="AB16" s="133"/>
      <c r="AC16" s="289"/>
      <c r="AD16" s="290"/>
      <c r="AE16" s="291"/>
    </row>
    <row r="17" spans="1:31" ht="15" customHeight="1">
      <c r="A17" s="275">
        <v>2</v>
      </c>
      <c r="B17" s="277"/>
      <c r="C17" s="278"/>
      <c r="D17" s="278"/>
      <c r="E17" s="279"/>
      <c r="F17" s="280" t="s">
        <v>103</v>
      </c>
      <c r="G17" s="280"/>
      <c r="H17" s="281" t="s">
        <v>105</v>
      </c>
      <c r="I17" s="281"/>
      <c r="J17" s="143" t="s">
        <v>112</v>
      </c>
      <c r="K17" s="134"/>
      <c r="L17" s="135"/>
      <c r="M17" s="135"/>
      <c r="N17" s="135"/>
      <c r="O17" s="143" t="s">
        <v>112</v>
      </c>
      <c r="P17" s="299"/>
      <c r="Q17" s="300"/>
      <c r="R17" s="282"/>
      <c r="S17" s="283"/>
      <c r="T17" s="255"/>
      <c r="U17" s="256"/>
      <c r="V17" s="259"/>
      <c r="W17" s="259"/>
      <c r="X17" s="255"/>
      <c r="Y17" s="261"/>
      <c r="Z17" s="284"/>
      <c r="AA17" s="285"/>
      <c r="AB17" s="132"/>
      <c r="AC17" s="263" t="s">
        <v>123</v>
      </c>
      <c r="AD17" s="264"/>
      <c r="AE17" s="265"/>
    </row>
    <row r="18" spans="1:31" ht="18" customHeight="1">
      <c r="A18" s="298"/>
      <c r="B18" s="292"/>
      <c r="C18" s="293"/>
      <c r="D18" s="293"/>
      <c r="E18" s="294"/>
      <c r="F18" s="295" t="s">
        <v>122</v>
      </c>
      <c r="G18" s="296"/>
      <c r="H18" s="297" t="s">
        <v>104</v>
      </c>
      <c r="I18" s="297"/>
      <c r="J18" s="142" t="s">
        <v>113</v>
      </c>
      <c r="K18" s="130"/>
      <c r="L18" s="131"/>
      <c r="M18" s="131"/>
      <c r="N18" s="131"/>
      <c r="O18" s="147" t="s">
        <v>113</v>
      </c>
      <c r="P18" s="282"/>
      <c r="Q18" s="283"/>
      <c r="R18" s="282"/>
      <c r="S18" s="283"/>
      <c r="T18" s="282"/>
      <c r="U18" s="283"/>
      <c r="V18" s="259"/>
      <c r="W18" s="259"/>
      <c r="X18" s="282"/>
      <c r="Y18" s="288"/>
      <c r="Z18" s="301"/>
      <c r="AA18" s="302"/>
      <c r="AB18" s="133"/>
      <c r="AC18" s="289"/>
      <c r="AD18" s="290"/>
      <c r="AE18" s="291"/>
    </row>
    <row r="19" spans="1:31" ht="15" customHeight="1">
      <c r="A19" s="275">
        <v>3</v>
      </c>
      <c r="B19" s="277"/>
      <c r="C19" s="278"/>
      <c r="D19" s="278"/>
      <c r="E19" s="279"/>
      <c r="F19" s="280" t="s">
        <v>103</v>
      </c>
      <c r="G19" s="280"/>
      <c r="H19" s="281" t="s">
        <v>105</v>
      </c>
      <c r="I19" s="281"/>
      <c r="J19" s="143" t="s">
        <v>112</v>
      </c>
      <c r="K19" s="134"/>
      <c r="L19" s="135"/>
      <c r="M19" s="135"/>
      <c r="N19" s="135"/>
      <c r="O19" s="143" t="s">
        <v>112</v>
      </c>
      <c r="P19" s="282"/>
      <c r="Q19" s="283"/>
      <c r="R19" s="282"/>
      <c r="S19" s="283"/>
      <c r="T19" s="255"/>
      <c r="U19" s="256"/>
      <c r="V19" s="259"/>
      <c r="W19" s="259"/>
      <c r="X19" s="255"/>
      <c r="Y19" s="261"/>
      <c r="Z19" s="284"/>
      <c r="AA19" s="285"/>
      <c r="AB19" s="132"/>
      <c r="AC19" s="263" t="s">
        <v>123</v>
      </c>
      <c r="AD19" s="264"/>
      <c r="AE19" s="265"/>
    </row>
    <row r="20" spans="1:31" ht="18" customHeight="1" thickBot="1">
      <c r="A20" s="276"/>
      <c r="B20" s="269"/>
      <c r="C20" s="270"/>
      <c r="D20" s="270"/>
      <c r="E20" s="271"/>
      <c r="F20" s="272" t="s">
        <v>122</v>
      </c>
      <c r="G20" s="273"/>
      <c r="H20" s="274" t="s">
        <v>104</v>
      </c>
      <c r="I20" s="274"/>
      <c r="J20" s="144" t="s">
        <v>113</v>
      </c>
      <c r="K20" s="136"/>
      <c r="L20" s="137"/>
      <c r="M20" s="137"/>
      <c r="N20" s="137"/>
      <c r="O20" s="148" t="s">
        <v>113</v>
      </c>
      <c r="P20" s="257"/>
      <c r="Q20" s="258"/>
      <c r="R20" s="257"/>
      <c r="S20" s="258"/>
      <c r="T20" s="257"/>
      <c r="U20" s="258"/>
      <c r="V20" s="260"/>
      <c r="W20" s="260"/>
      <c r="X20" s="257"/>
      <c r="Y20" s="262"/>
      <c r="Z20" s="286"/>
      <c r="AA20" s="287"/>
      <c r="AB20" s="138"/>
      <c r="AC20" s="266"/>
      <c r="AD20" s="267"/>
      <c r="AE20" s="268"/>
    </row>
    <row r="21" spans="1:31" s="77" customFormat="1" ht="15" customHeight="1">
      <c r="A21" s="91" t="s">
        <v>136</v>
      </c>
      <c r="B21" s="92"/>
      <c r="C21" s="92"/>
      <c r="D21" s="92"/>
      <c r="E21" s="9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93"/>
      <c r="X21" s="93"/>
      <c r="Y21" s="93"/>
      <c r="Z21" s="94"/>
      <c r="AA21" s="94"/>
      <c r="AB21" s="94"/>
      <c r="AC21" s="94"/>
      <c r="AD21" s="94"/>
      <c r="AE21" s="94"/>
    </row>
    <row r="22" spans="1:31" s="77" customFormat="1" ht="15" customHeight="1">
      <c r="A22" s="91" t="s">
        <v>145</v>
      </c>
      <c r="B22" s="92"/>
      <c r="C22" s="92"/>
      <c r="D22" s="92"/>
      <c r="E22" s="93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3"/>
      <c r="W22" s="93"/>
      <c r="X22" s="93"/>
      <c r="Y22" s="93"/>
      <c r="Z22" s="94"/>
      <c r="AA22" s="94"/>
      <c r="AB22" s="94"/>
      <c r="AC22" s="94"/>
      <c r="AD22" s="94"/>
      <c r="AE22" s="94"/>
    </row>
    <row r="23" spans="1:31" s="77" customFormat="1" ht="15" customHeight="1">
      <c r="A23" s="91" t="s">
        <v>132</v>
      </c>
      <c r="B23" s="92"/>
      <c r="C23" s="92"/>
      <c r="D23" s="92"/>
      <c r="E23" s="93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93"/>
      <c r="X23" s="93"/>
      <c r="Y23" s="93"/>
      <c r="Z23" s="94"/>
      <c r="AA23" s="94"/>
      <c r="AB23" s="94"/>
      <c r="AC23" s="94"/>
      <c r="AD23" s="94"/>
      <c r="AE23" s="94"/>
    </row>
    <row r="24" spans="1:31" s="77" customFormat="1" ht="5.25" customHeight="1">
      <c r="A24" s="91"/>
      <c r="B24" s="92"/>
      <c r="C24" s="92"/>
      <c r="D24" s="92"/>
      <c r="E24" s="93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  <c r="W24" s="93"/>
      <c r="X24" s="93"/>
      <c r="Y24" s="93"/>
      <c r="Z24" s="94"/>
      <c r="AA24" s="94"/>
      <c r="AB24" s="94"/>
      <c r="AC24" s="94"/>
      <c r="AD24" s="94"/>
      <c r="AE24" s="94"/>
    </row>
    <row r="25" spans="1:31" s="77" customFormat="1" ht="15" customHeight="1" thickBot="1">
      <c r="A25" s="95" t="s">
        <v>146</v>
      </c>
      <c r="B25" s="92"/>
      <c r="C25" s="92"/>
      <c r="D25" s="92"/>
      <c r="E25" s="93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/>
      <c r="W25" s="93"/>
      <c r="X25" s="93"/>
      <c r="Y25" s="93"/>
      <c r="Z25" s="94"/>
      <c r="AA25" s="94"/>
      <c r="AB25" s="94"/>
      <c r="AC25" s="94"/>
      <c r="AD25" s="94"/>
      <c r="AE25" s="94"/>
    </row>
    <row r="26" spans="1:31" s="78" customFormat="1" ht="15" customHeight="1">
      <c r="A26" s="250" t="s">
        <v>128</v>
      </c>
      <c r="B26" s="252"/>
      <c r="C26" s="252"/>
      <c r="D26" s="252"/>
      <c r="E26" s="241" t="s">
        <v>129</v>
      </c>
      <c r="F26" s="252"/>
      <c r="G26" s="252"/>
      <c r="H26" s="252"/>
      <c r="I26" s="252"/>
      <c r="J26" s="237" t="s">
        <v>131</v>
      </c>
      <c r="K26" s="239"/>
      <c r="L26" s="239"/>
      <c r="M26" s="241" t="s">
        <v>130</v>
      </c>
      <c r="N26" s="246" t="s">
        <v>161</v>
      </c>
      <c r="O26" s="247"/>
      <c r="P26" s="96"/>
      <c r="Q26" s="250" t="s">
        <v>128</v>
      </c>
      <c r="R26" s="252"/>
      <c r="S26" s="252"/>
      <c r="T26" s="252"/>
      <c r="U26" s="241" t="s">
        <v>129</v>
      </c>
      <c r="V26" s="252"/>
      <c r="W26" s="252"/>
      <c r="X26" s="252"/>
      <c r="Y26" s="252"/>
      <c r="Z26" s="237" t="s">
        <v>131</v>
      </c>
      <c r="AA26" s="239"/>
      <c r="AB26" s="239"/>
      <c r="AC26" s="241" t="s">
        <v>130</v>
      </c>
      <c r="AD26" s="242" t="s">
        <v>160</v>
      </c>
      <c r="AE26" s="243"/>
    </row>
    <row r="27" spans="1:31" s="78" customFormat="1" ht="15" customHeight="1" thickBot="1">
      <c r="A27" s="251"/>
      <c r="B27" s="253"/>
      <c r="C27" s="253"/>
      <c r="D27" s="253"/>
      <c r="E27" s="254"/>
      <c r="F27" s="253"/>
      <c r="G27" s="253"/>
      <c r="H27" s="253"/>
      <c r="I27" s="253"/>
      <c r="J27" s="238"/>
      <c r="K27" s="240"/>
      <c r="L27" s="240"/>
      <c r="M27" s="238"/>
      <c r="N27" s="248"/>
      <c r="O27" s="249"/>
      <c r="P27" s="96"/>
      <c r="Q27" s="251"/>
      <c r="R27" s="253"/>
      <c r="S27" s="253"/>
      <c r="T27" s="253"/>
      <c r="U27" s="254"/>
      <c r="V27" s="253"/>
      <c r="W27" s="253"/>
      <c r="X27" s="253"/>
      <c r="Y27" s="253"/>
      <c r="Z27" s="238"/>
      <c r="AA27" s="240"/>
      <c r="AB27" s="240"/>
      <c r="AC27" s="238"/>
      <c r="AD27" s="244"/>
      <c r="AE27" s="245"/>
    </row>
    <row r="28" spans="1:31" s="78" customFormat="1" ht="7.5" customHeight="1" thickBot="1">
      <c r="A28" s="97"/>
      <c r="B28" s="97"/>
      <c r="C28" s="97"/>
      <c r="D28" s="97"/>
      <c r="E28" s="98"/>
      <c r="F28" s="97"/>
      <c r="G28" s="97"/>
      <c r="H28" s="97"/>
      <c r="I28" s="97"/>
      <c r="J28" s="99"/>
      <c r="K28" s="100"/>
      <c r="L28" s="100"/>
      <c r="M28" s="97"/>
      <c r="N28" s="101"/>
      <c r="O28" s="101"/>
      <c r="P28" s="97"/>
      <c r="Q28" s="97"/>
      <c r="R28" s="97"/>
      <c r="S28" s="97"/>
      <c r="T28" s="98"/>
      <c r="U28" s="97"/>
      <c r="V28" s="97"/>
      <c r="W28" s="97"/>
      <c r="X28" s="97"/>
      <c r="Y28" s="99"/>
      <c r="Z28" s="100"/>
      <c r="AA28" s="100"/>
      <c r="AB28" s="97"/>
      <c r="AC28" s="101"/>
      <c r="AD28" s="101"/>
      <c r="AE28" s="96"/>
    </row>
    <row r="29" spans="1:31" ht="15" customHeight="1">
      <c r="A29" s="102" t="s">
        <v>126</v>
      </c>
      <c r="B29" s="103"/>
      <c r="C29" s="103"/>
      <c r="D29" s="103"/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4"/>
      <c r="Z29" s="106"/>
      <c r="AA29" s="106"/>
      <c r="AB29" s="106"/>
      <c r="AC29" s="106"/>
      <c r="AD29" s="106"/>
      <c r="AE29" s="107"/>
    </row>
    <row r="30" spans="1:31" ht="15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1"/>
    </row>
    <row r="31" spans="1:31" ht="21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4"/>
    </row>
    <row r="32" spans="1:31" ht="6" customHeight="1">
      <c r="A32" s="83"/>
      <c r="B32" s="83"/>
      <c r="C32" s="83"/>
      <c r="D32" s="83"/>
      <c r="E32" s="108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9"/>
      <c r="Z32" s="82"/>
      <c r="AA32" s="82"/>
      <c r="AB32" s="82"/>
      <c r="AC32" s="82"/>
      <c r="AD32" s="82"/>
      <c r="AE32" s="82"/>
    </row>
    <row r="33" spans="1:31" s="76" customFormat="1" ht="15" customHeight="1">
      <c r="A33" s="109" t="s">
        <v>151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  <c r="Z33" s="110"/>
      <c r="AA33" s="110"/>
      <c r="AB33" s="110"/>
      <c r="AC33" s="110"/>
      <c r="AD33" s="110"/>
      <c r="AE33" s="110"/>
    </row>
    <row r="34" spans="1:31" s="76" customFormat="1" ht="15" customHeight="1">
      <c r="A34" s="74" t="s">
        <v>158</v>
      </c>
      <c r="B34" s="74"/>
      <c r="C34" s="74"/>
      <c r="D34" s="74"/>
      <c r="E34" s="74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10"/>
      <c r="Z34" s="110"/>
      <c r="AA34" s="110"/>
      <c r="AB34" s="110"/>
      <c r="AC34" s="110"/>
      <c r="AD34" s="110"/>
      <c r="AE34" s="110"/>
    </row>
    <row r="35" spans="1:31" s="76" customFormat="1" ht="15" customHeight="1">
      <c r="A35" s="235" t="s">
        <v>149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109" t="s">
        <v>163</v>
      </c>
      <c r="S35" s="115"/>
      <c r="T35" s="115"/>
      <c r="U35" s="115"/>
      <c r="V35" s="115"/>
      <c r="W35" s="115"/>
      <c r="X35" s="115"/>
      <c r="Y35" s="115"/>
      <c r="Z35" s="115"/>
      <c r="AA35" s="115"/>
      <c r="AB35" s="110"/>
      <c r="AC35" s="110"/>
      <c r="AD35" s="110"/>
      <c r="AE35" s="110"/>
    </row>
    <row r="36" spans="1:31" s="76" customFormat="1" ht="15" customHeight="1">
      <c r="A36" s="74" t="s">
        <v>142</v>
      </c>
      <c r="B36" s="74"/>
      <c r="C36" s="74"/>
      <c r="D36" s="74"/>
      <c r="E36" s="74"/>
      <c r="F36" s="109"/>
      <c r="G36" s="109"/>
      <c r="H36" s="109"/>
      <c r="I36" s="109"/>
      <c r="J36" s="109"/>
      <c r="K36" s="109"/>
      <c r="L36" s="109"/>
      <c r="M36" s="110"/>
      <c r="N36" s="110"/>
      <c r="O36" s="110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10"/>
      <c r="AB36" s="110"/>
      <c r="AC36" s="110"/>
      <c r="AD36" s="110"/>
      <c r="AE36" s="110"/>
    </row>
    <row r="37" spans="1:31" s="76" customFormat="1" ht="5.25" customHeight="1">
      <c r="A37" s="74"/>
      <c r="B37" s="74"/>
      <c r="C37" s="74"/>
      <c r="D37" s="74"/>
      <c r="E37" s="74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76" customFormat="1" ht="15" customHeight="1">
      <c r="A38" s="111" t="s">
        <v>159</v>
      </c>
      <c r="B38" s="75"/>
      <c r="C38" s="75"/>
      <c r="D38" s="75"/>
      <c r="E38" s="75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76" customFormat="1" ht="15" customHeight="1">
      <c r="A39" s="75"/>
      <c r="B39" s="75"/>
      <c r="C39" s="75"/>
      <c r="D39" s="75"/>
    </row>
    <row r="40" spans="1:31" ht="14.25" customHeight="1">
      <c r="Q40" s="228" t="s">
        <v>150</v>
      </c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</row>
    <row r="41" spans="1:31" ht="13.5" customHeight="1"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</row>
  </sheetData>
  <sheetProtection sheet="1" objects="1" scenarios="1" formatCells="0" formatColumns="0" formatRows="0" selectLockedCells="1"/>
  <mergeCells count="128">
    <mergeCell ref="Z10:AA10"/>
    <mergeCell ref="Z11:AA11"/>
    <mergeCell ref="Z12:AA12"/>
    <mergeCell ref="AB10:AB12"/>
    <mergeCell ref="AB13:AB14"/>
    <mergeCell ref="A1:AE1"/>
    <mergeCell ref="A3:E3"/>
    <mergeCell ref="F3:O3"/>
    <mergeCell ref="P3:R5"/>
    <mergeCell ref="S3:W5"/>
    <mergeCell ref="X3:Z5"/>
    <mergeCell ref="AA3:AE5"/>
    <mergeCell ref="A4:E5"/>
    <mergeCell ref="F4:O5"/>
    <mergeCell ref="A6:E8"/>
    <mergeCell ref="F6:G7"/>
    <mergeCell ref="R6:V6"/>
    <mergeCell ref="W6:X7"/>
    <mergeCell ref="Y6:AE7"/>
    <mergeCell ref="F8:G8"/>
    <mergeCell ref="O8:R8"/>
    <mergeCell ref="S8:T8"/>
    <mergeCell ref="AB8:AE8"/>
    <mergeCell ref="AC10:AE12"/>
    <mergeCell ref="B11:E12"/>
    <mergeCell ref="H11:I11"/>
    <mergeCell ref="P11:Q12"/>
    <mergeCell ref="R11:S12"/>
    <mergeCell ref="T11:U11"/>
    <mergeCell ref="A10:A12"/>
    <mergeCell ref="B10:E10"/>
    <mergeCell ref="F10:G12"/>
    <mergeCell ref="H10:I10"/>
    <mergeCell ref="V11:W11"/>
    <mergeCell ref="X11:Y11"/>
    <mergeCell ref="H12:I12"/>
    <mergeCell ref="T12:U12"/>
    <mergeCell ref="V12:W12"/>
    <mergeCell ref="X12:Y12"/>
    <mergeCell ref="T10:U10"/>
    <mergeCell ref="V10:W10"/>
    <mergeCell ref="X10:Y10"/>
    <mergeCell ref="J10:N11"/>
    <mergeCell ref="O10:S10"/>
    <mergeCell ref="O11:O12"/>
    <mergeCell ref="T13:U14"/>
    <mergeCell ref="V13:W14"/>
    <mergeCell ref="X13:Y14"/>
    <mergeCell ref="AC13:AE14"/>
    <mergeCell ref="B14:E14"/>
    <mergeCell ref="F14:G14"/>
    <mergeCell ref="H14:I14"/>
    <mergeCell ref="A13:A14"/>
    <mergeCell ref="B13:E13"/>
    <mergeCell ref="F13:G13"/>
    <mergeCell ref="H13:I13"/>
    <mergeCell ref="P13:Q13"/>
    <mergeCell ref="P14:Q14"/>
    <mergeCell ref="R13:S13"/>
    <mergeCell ref="R14:S14"/>
    <mergeCell ref="Z13:AA14"/>
    <mergeCell ref="T15:U16"/>
    <mergeCell ref="V15:W16"/>
    <mergeCell ref="X15:Y16"/>
    <mergeCell ref="AC15:AE16"/>
    <mergeCell ref="B16:E16"/>
    <mergeCell ref="F16:G16"/>
    <mergeCell ref="H16:I16"/>
    <mergeCell ref="A15:A16"/>
    <mergeCell ref="B15:E15"/>
    <mergeCell ref="F15:G15"/>
    <mergeCell ref="H15:I15"/>
    <mergeCell ref="P15:Q15"/>
    <mergeCell ref="P16:Q16"/>
    <mergeCell ref="R15:S15"/>
    <mergeCell ref="R16:S16"/>
    <mergeCell ref="Z15:AA16"/>
    <mergeCell ref="T17:U18"/>
    <mergeCell ref="V17:W18"/>
    <mergeCell ref="X17:Y18"/>
    <mergeCell ref="AC17:AE18"/>
    <mergeCell ref="B18:E18"/>
    <mergeCell ref="F18:G18"/>
    <mergeCell ref="H18:I18"/>
    <mergeCell ref="A17:A18"/>
    <mergeCell ref="B17:E17"/>
    <mergeCell ref="F17:G17"/>
    <mergeCell ref="H17:I17"/>
    <mergeCell ref="P17:Q17"/>
    <mergeCell ref="P18:Q18"/>
    <mergeCell ref="R17:S17"/>
    <mergeCell ref="R18:S18"/>
    <mergeCell ref="Z17:AA18"/>
    <mergeCell ref="T19:U20"/>
    <mergeCell ref="V19:W20"/>
    <mergeCell ref="X19:Y20"/>
    <mergeCell ref="AC19:AE20"/>
    <mergeCell ref="B20:E20"/>
    <mergeCell ref="F20:G20"/>
    <mergeCell ref="H20:I20"/>
    <mergeCell ref="A19:A20"/>
    <mergeCell ref="B19:E19"/>
    <mergeCell ref="F19:G19"/>
    <mergeCell ref="H19:I19"/>
    <mergeCell ref="P19:Q19"/>
    <mergeCell ref="P20:Q20"/>
    <mergeCell ref="R19:S19"/>
    <mergeCell ref="R20:S20"/>
    <mergeCell ref="Z19:AA20"/>
    <mergeCell ref="Q40:AC41"/>
    <mergeCell ref="A30:AE31"/>
    <mergeCell ref="A35:Q35"/>
    <mergeCell ref="Z26:Z27"/>
    <mergeCell ref="AA26:AB27"/>
    <mergeCell ref="AC26:AC27"/>
    <mergeCell ref="AD26:AE27"/>
    <mergeCell ref="M26:M27"/>
    <mergeCell ref="N26:O27"/>
    <mergeCell ref="Q26:Q27"/>
    <mergeCell ref="R26:T27"/>
    <mergeCell ref="U26:U27"/>
    <mergeCell ref="V26:Y27"/>
    <mergeCell ref="A26:A27"/>
    <mergeCell ref="B26:D27"/>
    <mergeCell ref="E26:E27"/>
    <mergeCell ref="F26:I27"/>
    <mergeCell ref="J26:J27"/>
    <mergeCell ref="K26:L27"/>
  </mergeCells>
  <phoneticPr fontId="2"/>
  <printOptions horizontalCentered="1" verticalCentered="1"/>
  <pageMargins left="0.39370078740157483" right="0.39370078740157483" top="0.19685039370078741" bottom="0.3937007874015748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2005VS2006</vt:lpstr>
      <vt:lpstr>一般料金作業中</vt:lpstr>
      <vt:lpstr>さが大会　申し込み書</vt:lpstr>
      <vt:lpstr>'2005VS2006'!Print_Area</vt:lpstr>
      <vt:lpstr>'さが大会　申し込み書'!Print_Area</vt:lpstr>
      <vt:lpstr>一般料金作業中!Print_Area</vt:lpstr>
    </vt:vector>
  </TitlesOfParts>
  <Company>Sheraton Resorts Phoenix Seagaia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SEAGAIA</dc:creator>
  <cp:lastModifiedBy>user</cp:lastModifiedBy>
  <cp:lastPrinted>2015-07-06T09:46:48Z</cp:lastPrinted>
  <dcterms:created xsi:type="dcterms:W3CDTF">2004-10-27T04:10:29Z</dcterms:created>
  <dcterms:modified xsi:type="dcterms:W3CDTF">2015-09-07T05:21:15Z</dcterms:modified>
</cp:coreProperties>
</file>